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iveira\Desktop\"/>
    </mc:Choice>
  </mc:AlternateContent>
  <xr:revisionPtr revIDLastSave="0" documentId="13_ncr:1_{3D5A6B09-A6F5-4DA0-ACCA-97FDC353DF4D}" xr6:coauthVersionLast="32" xr6:coauthVersionMax="32" xr10:uidLastSave="{00000000-0000-0000-0000-000000000000}"/>
  <bookViews>
    <workbookView xWindow="0" yWindow="0" windowWidth="20400" windowHeight="7545" xr2:uid="{00000000-000D-0000-FFFF-FFFF00000000}"/>
  </bookViews>
  <sheets>
    <sheet name="Orçamento" sheetId="1" r:id="rId1"/>
    <sheet name="Anual" sheetId="2" r:id="rId2"/>
    <sheet name="Para Onde" sheetId="3" r:id="rId3"/>
    <sheet name="Gráficos" sheetId="4" r:id="rId4"/>
    <sheet name="Dependentes" sheetId="5" r:id="rId5"/>
    <sheet name="Sugestões" sheetId="6" r:id="rId6"/>
    <sheet name="Ano" sheetId="7" r:id="rId7"/>
  </sheets>
  <definedNames>
    <definedName name="DAYINDX">Ano!$Z$87:$AF$87</definedName>
  </definedNames>
  <calcPr calcId="179017"/>
</workbook>
</file>

<file path=xl/calcChain.xml><?xml version="1.0" encoding="utf-8"?>
<calcChain xmlns="http://schemas.openxmlformats.org/spreadsheetml/2006/main">
  <c r="Z88" i="7" l="1"/>
  <c r="AE74" i="7" s="1"/>
  <c r="AF74" i="7" s="1"/>
  <c r="A31" i="7" s="1"/>
  <c r="B31" i="7" s="1"/>
  <c r="C31" i="7" s="1"/>
  <c r="D31" i="7" s="1"/>
  <c r="E31" i="7" s="1"/>
  <c r="F31" i="7" s="1"/>
  <c r="G31" i="7" s="1"/>
  <c r="A32" i="7" s="1"/>
  <c r="B32" i="7" s="1"/>
  <c r="C32" i="7" s="1"/>
  <c r="D32" i="7" s="1"/>
  <c r="E32" i="7" s="1"/>
  <c r="F32" i="7" s="1"/>
  <c r="G32" i="7" s="1"/>
  <c r="A33" i="7" s="1"/>
  <c r="B33" i="7" s="1"/>
  <c r="C33" i="7" s="1"/>
  <c r="D33" i="7" s="1"/>
  <c r="E33" i="7" s="1"/>
  <c r="F33" i="7" s="1"/>
  <c r="G33" i="7" s="1"/>
  <c r="A34" i="7" s="1"/>
  <c r="B34" i="7" s="1"/>
  <c r="C34" i="7" s="1"/>
  <c r="D34" i="7" s="1"/>
  <c r="E34" i="7" s="1"/>
  <c r="F34" i="7" s="1"/>
  <c r="G34" i="7" s="1"/>
  <c r="A35" i="7" s="1"/>
  <c r="Z75" i="7"/>
  <c r="K24" i="7"/>
  <c r="B112" i="1"/>
  <c r="B111" i="1"/>
  <c r="B110" i="1"/>
  <c r="B109" i="1"/>
  <c r="B108" i="1"/>
  <c r="B107" i="1"/>
  <c r="B106" i="1"/>
  <c r="B105" i="1"/>
  <c r="B104" i="1"/>
  <c r="I97" i="1"/>
  <c r="N96" i="1"/>
  <c r="J96" i="1"/>
  <c r="F96" i="1"/>
  <c r="O92" i="1"/>
  <c r="O91" i="1"/>
  <c r="O90" i="1"/>
  <c r="O89" i="1"/>
  <c r="O88" i="1"/>
  <c r="O87" i="1"/>
  <c r="O86" i="1"/>
  <c r="O85" i="1"/>
  <c r="O84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C112" i="1" s="1"/>
  <c r="O81" i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C111" i="1" s="1"/>
  <c r="O76" i="1"/>
  <c r="O75" i="1"/>
  <c r="O74" i="1"/>
  <c r="O73" i="1"/>
  <c r="O72" i="1"/>
  <c r="O71" i="1"/>
  <c r="O70" i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5" i="1"/>
  <c r="O64" i="1"/>
  <c r="O63" i="1"/>
  <c r="O62" i="1"/>
  <c r="O61" i="1"/>
  <c r="O60" i="1"/>
  <c r="O59" i="1"/>
  <c r="O58" i="1"/>
  <c r="O57" i="1"/>
  <c r="O56" i="1"/>
  <c r="N55" i="1"/>
  <c r="M55" i="1"/>
  <c r="L55" i="1"/>
  <c r="K55" i="1"/>
  <c r="J55" i="1"/>
  <c r="I55" i="1"/>
  <c r="H55" i="1"/>
  <c r="G55" i="1"/>
  <c r="F55" i="1"/>
  <c r="E55" i="1"/>
  <c r="D55" i="1"/>
  <c r="C55" i="1"/>
  <c r="O53" i="1"/>
  <c r="O52" i="1"/>
  <c r="O51" i="1"/>
  <c r="O50" i="1"/>
  <c r="O49" i="1"/>
  <c r="O48" i="1"/>
  <c r="O46" i="1"/>
  <c r="O45" i="1"/>
  <c r="N44" i="1"/>
  <c r="M44" i="1"/>
  <c r="M97" i="1" s="1"/>
  <c r="L44" i="1"/>
  <c r="K44" i="1"/>
  <c r="J44" i="1"/>
  <c r="I44" i="1"/>
  <c r="H44" i="1"/>
  <c r="G44" i="1"/>
  <c r="F44" i="1"/>
  <c r="E44" i="1"/>
  <c r="E97" i="1" s="1"/>
  <c r="D44" i="1"/>
  <c r="C44" i="1"/>
  <c r="O42" i="1"/>
  <c r="O41" i="1"/>
  <c r="O40" i="1"/>
  <c r="O39" i="1"/>
  <c r="O38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C107" i="1" s="1"/>
  <c r="O35" i="1"/>
  <c r="O34" i="1"/>
  <c r="O33" i="1"/>
  <c r="O32" i="1"/>
  <c r="O29" i="1" s="1"/>
  <c r="C106" i="1" s="1"/>
  <c r="O31" i="1"/>
  <c r="O30" i="1"/>
  <c r="N29" i="1"/>
  <c r="M29" i="1"/>
  <c r="L29" i="1"/>
  <c r="K29" i="1"/>
  <c r="J29" i="1"/>
  <c r="I29" i="1"/>
  <c r="H29" i="1"/>
  <c r="G29" i="1"/>
  <c r="F29" i="1"/>
  <c r="E29" i="1"/>
  <c r="D29" i="1"/>
  <c r="C29" i="1"/>
  <c r="O27" i="1"/>
  <c r="O26" i="1"/>
  <c r="O25" i="1"/>
  <c r="O24" i="1"/>
  <c r="O23" i="1"/>
  <c r="O22" i="1"/>
  <c r="O21" i="1"/>
  <c r="O20" i="1"/>
  <c r="O19" i="1"/>
  <c r="O16" i="1" s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O14" i="1"/>
  <c r="O13" i="1"/>
  <c r="O12" i="1"/>
  <c r="O10" i="1"/>
  <c r="O9" i="1"/>
  <c r="O8" i="1"/>
  <c r="O6" i="1" s="1"/>
  <c r="O7" i="1"/>
  <c r="N6" i="1"/>
  <c r="M6" i="1"/>
  <c r="M96" i="1" s="1"/>
  <c r="L6" i="1"/>
  <c r="L96" i="1" s="1"/>
  <c r="K6" i="1"/>
  <c r="K96" i="1" s="1"/>
  <c r="J6" i="1"/>
  <c r="I6" i="1"/>
  <c r="I96" i="1" s="1"/>
  <c r="H6" i="1"/>
  <c r="H96" i="1" s="1"/>
  <c r="G6" i="1"/>
  <c r="G96" i="1" s="1"/>
  <c r="F6" i="1"/>
  <c r="E6" i="1"/>
  <c r="E96" i="1" s="1"/>
  <c r="D6" i="1"/>
  <c r="D96" i="1" s="1"/>
  <c r="C6" i="1"/>
  <c r="C96" i="1" s="1"/>
  <c r="AE75" i="7" l="1"/>
  <c r="C105" i="1"/>
  <c r="B35" i="7"/>
  <c r="C35" i="7" s="1"/>
  <c r="D35" i="7" s="1"/>
  <c r="E35" i="7" s="1"/>
  <c r="F35" i="7" s="1"/>
  <c r="G35" i="7" s="1"/>
  <c r="A36" i="7" s="1"/>
  <c r="C104" i="1"/>
  <c r="O96" i="1"/>
  <c r="F97" i="1"/>
  <c r="F98" i="1" s="1"/>
  <c r="J97" i="1"/>
  <c r="N97" i="1"/>
  <c r="O67" i="1"/>
  <c r="C110" i="1" s="1"/>
  <c r="J98" i="1"/>
  <c r="E98" i="1"/>
  <c r="I98" i="1"/>
  <c r="M98" i="1"/>
  <c r="G97" i="1"/>
  <c r="G98" i="1" s="1"/>
  <c r="K97" i="1"/>
  <c r="K98" i="1" s="1"/>
  <c r="C97" i="1"/>
  <c r="C98" i="1" s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D97" i="1"/>
  <c r="D98" i="1" s="1"/>
  <c r="H97" i="1"/>
  <c r="H98" i="1" s="1"/>
  <c r="L97" i="1"/>
  <c r="L98" i="1" s="1"/>
  <c r="N98" i="1"/>
  <c r="O44" i="1"/>
  <c r="C108" i="1" s="1"/>
  <c r="O55" i="1"/>
  <c r="C109" i="1" s="1"/>
  <c r="AF75" i="7" l="1"/>
  <c r="AE76" i="7"/>
  <c r="B36" i="7"/>
  <c r="O97" i="1"/>
  <c r="O98" i="1" s="1"/>
  <c r="O99" i="1" s="1"/>
  <c r="AE77" i="7" l="1"/>
  <c r="AF76" i="7"/>
  <c r="Q31" i="7" s="1"/>
  <c r="R31" i="7" s="1"/>
  <c r="S31" i="7" s="1"/>
  <c r="T31" i="7" s="1"/>
  <c r="U31" i="7" s="1"/>
  <c r="V31" i="7" s="1"/>
  <c r="W31" i="7" s="1"/>
  <c r="Q32" i="7" s="1"/>
  <c r="R32" i="7" s="1"/>
  <c r="S32" i="7" s="1"/>
  <c r="T32" i="7" s="1"/>
  <c r="U32" i="7" s="1"/>
  <c r="V32" i="7" s="1"/>
  <c r="W32" i="7" s="1"/>
  <c r="Q33" i="7" s="1"/>
  <c r="R33" i="7" s="1"/>
  <c r="S33" i="7" s="1"/>
  <c r="T33" i="7" s="1"/>
  <c r="U33" i="7" s="1"/>
  <c r="V33" i="7" s="1"/>
  <c r="W33" i="7" s="1"/>
  <c r="Q34" i="7" s="1"/>
  <c r="R34" i="7" s="1"/>
  <c r="S34" i="7" s="1"/>
  <c r="T34" i="7" s="1"/>
  <c r="U34" i="7" s="1"/>
  <c r="V34" i="7" s="1"/>
  <c r="W34" i="7" s="1"/>
  <c r="Q35" i="7" s="1"/>
  <c r="R36" i="7" s="1"/>
  <c r="I31" i="7"/>
  <c r="J31" i="7" s="1"/>
  <c r="K31" i="7" s="1"/>
  <c r="L31" i="7" s="1"/>
  <c r="M31" i="7" s="1"/>
  <c r="N31" i="7" s="1"/>
  <c r="O31" i="7" s="1"/>
  <c r="I32" i="7" s="1"/>
  <c r="J32" i="7" s="1"/>
  <c r="K32" i="7" s="1"/>
  <c r="L32" i="7" s="1"/>
  <c r="M32" i="7" s="1"/>
  <c r="N32" i="7" s="1"/>
  <c r="O32" i="7" s="1"/>
  <c r="I33" i="7" s="1"/>
  <c r="J33" i="7" s="1"/>
  <c r="K33" i="7" s="1"/>
  <c r="L33" i="7" s="1"/>
  <c r="M33" i="7" s="1"/>
  <c r="N33" i="7" s="1"/>
  <c r="O33" i="7" s="1"/>
  <c r="I34" i="7" s="1"/>
  <c r="J34" i="7" s="1"/>
  <c r="K34" i="7" s="1"/>
  <c r="L34" i="7" s="1"/>
  <c r="M34" i="7" s="1"/>
  <c r="N34" i="7" s="1"/>
  <c r="O34" i="7" s="1"/>
  <c r="I35" i="7" s="1"/>
  <c r="J35" i="7" s="1"/>
  <c r="K35" i="7" s="1"/>
  <c r="L35" i="7" s="1"/>
  <c r="M35" i="7" s="1"/>
  <c r="N35" i="7" s="1"/>
  <c r="O35" i="7" s="1"/>
  <c r="R35" i="7" l="1"/>
  <c r="S35" i="7" s="1"/>
  <c r="T35" i="7" s="1"/>
  <c r="U35" i="7" s="1"/>
  <c r="V35" i="7" s="1"/>
  <c r="W35" i="7" s="1"/>
  <c r="Q36" i="7" s="1"/>
  <c r="AE78" i="7"/>
  <c r="AF77" i="7"/>
  <c r="A41" i="7" s="1"/>
  <c r="B41" i="7" s="1"/>
  <c r="C41" i="7" s="1"/>
  <c r="D41" i="7" s="1"/>
  <c r="E41" i="7" s="1"/>
  <c r="F41" i="7" s="1"/>
  <c r="G41" i="7" s="1"/>
  <c r="A42" i="7" s="1"/>
  <c r="B42" i="7" s="1"/>
  <c r="C42" i="7" s="1"/>
  <c r="D42" i="7" s="1"/>
  <c r="E42" i="7" s="1"/>
  <c r="F42" i="7" s="1"/>
  <c r="G42" i="7" s="1"/>
  <c r="A43" i="7" s="1"/>
  <c r="B43" i="7" s="1"/>
  <c r="C43" i="7" s="1"/>
  <c r="D43" i="7" s="1"/>
  <c r="E43" i="7" s="1"/>
  <c r="F43" i="7" s="1"/>
  <c r="G43" i="7" s="1"/>
  <c r="A44" i="7" s="1"/>
  <c r="B44" i="7" s="1"/>
  <c r="C44" i="7" s="1"/>
  <c r="D44" i="7" s="1"/>
  <c r="E44" i="7" s="1"/>
  <c r="F44" i="7" s="1"/>
  <c r="G44" i="7" s="1"/>
  <c r="A45" i="7" s="1"/>
  <c r="B45" i="7" s="1"/>
  <c r="C45" i="7" s="1"/>
  <c r="D45" i="7" s="1"/>
  <c r="E45" i="7" s="1"/>
  <c r="F45" i="7" s="1"/>
  <c r="G45" i="7" s="1"/>
  <c r="A46" i="7" s="1"/>
  <c r="AE79" i="7" l="1"/>
  <c r="AF78" i="7"/>
  <c r="I41" i="7" s="1"/>
  <c r="J41" i="7" s="1"/>
  <c r="K41" i="7" s="1"/>
  <c r="L41" i="7" s="1"/>
  <c r="M41" i="7" s="1"/>
  <c r="N41" i="7" s="1"/>
  <c r="O41" i="7" s="1"/>
  <c r="I42" i="7" s="1"/>
  <c r="J42" i="7" s="1"/>
  <c r="K42" i="7" s="1"/>
  <c r="L42" i="7" s="1"/>
  <c r="M42" i="7" s="1"/>
  <c r="N42" i="7" s="1"/>
  <c r="O42" i="7" s="1"/>
  <c r="I43" i="7" s="1"/>
  <c r="J43" i="7" s="1"/>
  <c r="K43" i="7" s="1"/>
  <c r="L43" i="7" s="1"/>
  <c r="M43" i="7" s="1"/>
  <c r="N43" i="7" s="1"/>
  <c r="O43" i="7" s="1"/>
  <c r="I44" i="7" s="1"/>
  <c r="J44" i="7" s="1"/>
  <c r="K44" i="7" s="1"/>
  <c r="L44" i="7" s="1"/>
  <c r="M44" i="7" s="1"/>
  <c r="N44" i="7" s="1"/>
  <c r="O44" i="7" s="1"/>
  <c r="I45" i="7" s="1"/>
  <c r="J45" i="7" s="1"/>
  <c r="K45" i="7" s="1"/>
  <c r="L45" i="7" s="1"/>
  <c r="M45" i="7" s="1"/>
  <c r="N45" i="7" s="1"/>
  <c r="O45" i="7" s="1"/>
  <c r="I46" i="7" s="1"/>
  <c r="J46" i="7" s="1"/>
  <c r="B46" i="7"/>
  <c r="AF79" i="7" l="1"/>
  <c r="Q41" i="7" s="1"/>
  <c r="R41" i="7" s="1"/>
  <c r="S41" i="7" s="1"/>
  <c r="T41" i="7" s="1"/>
  <c r="U41" i="7" s="1"/>
  <c r="V41" i="7" s="1"/>
  <c r="W41" i="7" s="1"/>
  <c r="Q42" i="7" s="1"/>
  <c r="R42" i="7" s="1"/>
  <c r="S42" i="7" s="1"/>
  <c r="T42" i="7" s="1"/>
  <c r="U42" i="7" s="1"/>
  <c r="V42" i="7" s="1"/>
  <c r="W42" i="7" s="1"/>
  <c r="Q43" i="7" s="1"/>
  <c r="R43" i="7" s="1"/>
  <c r="S43" i="7" s="1"/>
  <c r="T43" i="7" s="1"/>
  <c r="U43" i="7" s="1"/>
  <c r="V43" i="7" s="1"/>
  <c r="W43" i="7" s="1"/>
  <c r="Q44" i="7" s="1"/>
  <c r="R44" i="7" s="1"/>
  <c r="S44" i="7" s="1"/>
  <c r="T44" i="7" s="1"/>
  <c r="U44" i="7" s="1"/>
  <c r="V44" i="7" s="1"/>
  <c r="W44" i="7" s="1"/>
  <c r="Q45" i="7" s="1"/>
  <c r="R46" i="7" s="1"/>
  <c r="AE80" i="7"/>
  <c r="R45" i="7" l="1"/>
  <c r="S45" i="7" s="1"/>
  <c r="T45" i="7" s="1"/>
  <c r="U45" i="7" s="1"/>
  <c r="V45" i="7" s="1"/>
  <c r="W45" i="7" s="1"/>
  <c r="Q46" i="7" s="1"/>
  <c r="AF80" i="7"/>
  <c r="A51" i="7" s="1"/>
  <c r="B51" i="7" s="1"/>
  <c r="C51" i="7" s="1"/>
  <c r="D51" i="7" s="1"/>
  <c r="E51" i="7" s="1"/>
  <c r="F51" i="7" s="1"/>
  <c r="G51" i="7" s="1"/>
  <c r="A52" i="7" s="1"/>
  <c r="B52" i="7" s="1"/>
  <c r="C52" i="7" s="1"/>
  <c r="D52" i="7" s="1"/>
  <c r="E52" i="7" s="1"/>
  <c r="F52" i="7" s="1"/>
  <c r="G52" i="7" s="1"/>
  <c r="A53" i="7" s="1"/>
  <c r="B53" i="7" s="1"/>
  <c r="C53" i="7" s="1"/>
  <c r="D53" i="7" s="1"/>
  <c r="E53" i="7" s="1"/>
  <c r="F53" i="7" s="1"/>
  <c r="G53" i="7" s="1"/>
  <c r="A54" i="7" s="1"/>
  <c r="B54" i="7" s="1"/>
  <c r="C54" i="7" s="1"/>
  <c r="D54" i="7" s="1"/>
  <c r="E54" i="7" s="1"/>
  <c r="F54" i="7" s="1"/>
  <c r="G54" i="7" s="1"/>
  <c r="A55" i="7" s="1"/>
  <c r="B55" i="7" s="1"/>
  <c r="C55" i="7" s="1"/>
  <c r="D55" i="7" s="1"/>
  <c r="E55" i="7" s="1"/>
  <c r="F55" i="7" s="1"/>
  <c r="G55" i="7" s="1"/>
  <c r="A56" i="7" s="1"/>
  <c r="AE81" i="7"/>
  <c r="AE82" i="7" l="1"/>
  <c r="AF81" i="7"/>
  <c r="I51" i="7" s="1"/>
  <c r="J51" i="7" s="1"/>
  <c r="K51" i="7" s="1"/>
  <c r="L51" i="7" s="1"/>
  <c r="M51" i="7" s="1"/>
  <c r="N51" i="7" s="1"/>
  <c r="O51" i="7" s="1"/>
  <c r="I52" i="7" s="1"/>
  <c r="J52" i="7" s="1"/>
  <c r="K52" i="7" s="1"/>
  <c r="L52" i="7" s="1"/>
  <c r="M52" i="7" s="1"/>
  <c r="N52" i="7" s="1"/>
  <c r="O52" i="7" s="1"/>
  <c r="I53" i="7" s="1"/>
  <c r="J53" i="7" s="1"/>
  <c r="K53" i="7" s="1"/>
  <c r="L53" i="7" s="1"/>
  <c r="M53" i="7" s="1"/>
  <c r="N53" i="7" s="1"/>
  <c r="O53" i="7" s="1"/>
  <c r="I54" i="7" s="1"/>
  <c r="J54" i="7" s="1"/>
  <c r="K54" i="7" s="1"/>
  <c r="L54" i="7" s="1"/>
  <c r="M54" i="7" s="1"/>
  <c r="N54" i="7" s="1"/>
  <c r="O54" i="7" s="1"/>
  <c r="I55" i="7" s="1"/>
  <c r="J55" i="7" s="1"/>
  <c r="K55" i="7" s="1"/>
  <c r="L55" i="7" s="1"/>
  <c r="M55" i="7" s="1"/>
  <c r="N55" i="7" s="1"/>
  <c r="O55" i="7" s="1"/>
  <c r="I56" i="7" s="1"/>
  <c r="J56" i="7" s="1"/>
  <c r="B56" i="7"/>
  <c r="AF82" i="7" l="1"/>
  <c r="Q51" i="7" s="1"/>
  <c r="R51" i="7" s="1"/>
  <c r="S51" i="7" s="1"/>
  <c r="T51" i="7" s="1"/>
  <c r="U51" i="7" s="1"/>
  <c r="V51" i="7" s="1"/>
  <c r="W51" i="7" s="1"/>
  <c r="Q52" i="7" s="1"/>
  <c r="R52" i="7" s="1"/>
  <c r="S52" i="7" s="1"/>
  <c r="T52" i="7" s="1"/>
  <c r="U52" i="7" s="1"/>
  <c r="V52" i="7" s="1"/>
  <c r="W52" i="7" s="1"/>
  <c r="Q53" i="7" s="1"/>
  <c r="R53" i="7" s="1"/>
  <c r="S53" i="7" s="1"/>
  <c r="T53" i="7" s="1"/>
  <c r="U53" i="7" s="1"/>
  <c r="V53" i="7" s="1"/>
  <c r="W53" i="7" s="1"/>
  <c r="Q54" i="7" s="1"/>
  <c r="R54" i="7" s="1"/>
  <c r="S54" i="7" s="1"/>
  <c r="T54" i="7" s="1"/>
  <c r="U54" i="7" s="1"/>
  <c r="V54" i="7" s="1"/>
  <c r="W54" i="7" s="1"/>
  <c r="Q55" i="7" s="1"/>
  <c r="R56" i="7" s="1"/>
  <c r="AE83" i="7"/>
  <c r="R55" i="7" l="1"/>
  <c r="S55" i="7" s="1"/>
  <c r="T55" i="7" s="1"/>
  <c r="U55" i="7" s="1"/>
  <c r="V55" i="7" s="1"/>
  <c r="W55" i="7" s="1"/>
  <c r="Q56" i="7" s="1"/>
  <c r="AE84" i="7"/>
  <c r="AF83" i="7"/>
  <c r="A61" i="7" s="1"/>
  <c r="B61" i="7" s="1"/>
  <c r="C61" i="7" s="1"/>
  <c r="D61" i="7" s="1"/>
  <c r="E61" i="7" s="1"/>
  <c r="F61" i="7" s="1"/>
  <c r="G61" i="7" s="1"/>
  <c r="A62" i="7" s="1"/>
  <c r="B62" i="7" s="1"/>
  <c r="C62" i="7" s="1"/>
  <c r="D62" i="7" s="1"/>
  <c r="E62" i="7" s="1"/>
  <c r="F62" i="7" s="1"/>
  <c r="G62" i="7" s="1"/>
  <c r="A63" i="7" s="1"/>
  <c r="B63" i="7" s="1"/>
  <c r="C63" i="7" s="1"/>
  <c r="D63" i="7" s="1"/>
  <c r="E63" i="7" s="1"/>
  <c r="F63" i="7" s="1"/>
  <c r="G63" i="7" s="1"/>
  <c r="A64" i="7" s="1"/>
  <c r="B64" i="7" s="1"/>
  <c r="C64" i="7" s="1"/>
  <c r="D64" i="7" s="1"/>
  <c r="E64" i="7" s="1"/>
  <c r="F64" i="7" s="1"/>
  <c r="G64" i="7" s="1"/>
  <c r="A65" i="7" s="1"/>
  <c r="B66" i="7" s="1"/>
  <c r="B65" i="7" l="1"/>
  <c r="C65" i="7" s="1"/>
  <c r="D65" i="7" s="1"/>
  <c r="E65" i="7" s="1"/>
  <c r="F65" i="7" s="1"/>
  <c r="G65" i="7" s="1"/>
  <c r="A66" i="7" s="1"/>
  <c r="AE85" i="7"/>
  <c r="AF85" i="7" s="1"/>
  <c r="Q61" i="7" s="1"/>
  <c r="R61" i="7" s="1"/>
  <c r="S61" i="7" s="1"/>
  <c r="T61" i="7" s="1"/>
  <c r="U61" i="7" s="1"/>
  <c r="V61" i="7" s="1"/>
  <c r="W61" i="7" s="1"/>
  <c r="Q62" i="7" s="1"/>
  <c r="R62" i="7" s="1"/>
  <c r="S62" i="7" s="1"/>
  <c r="T62" i="7" s="1"/>
  <c r="U62" i="7" s="1"/>
  <c r="V62" i="7" s="1"/>
  <c r="W62" i="7" s="1"/>
  <c r="Q63" i="7" s="1"/>
  <c r="R63" i="7" s="1"/>
  <c r="S63" i="7" s="1"/>
  <c r="T63" i="7" s="1"/>
  <c r="U63" i="7" s="1"/>
  <c r="V63" i="7" s="1"/>
  <c r="W63" i="7" s="1"/>
  <c r="Q64" i="7" s="1"/>
  <c r="R64" i="7" s="1"/>
  <c r="S64" i="7" s="1"/>
  <c r="T64" i="7" s="1"/>
  <c r="U64" i="7" s="1"/>
  <c r="V64" i="7" s="1"/>
  <c r="W64" i="7" s="1"/>
  <c r="Q65" i="7" s="1"/>
  <c r="R66" i="7" s="1"/>
  <c r="AF84" i="7"/>
  <c r="I61" i="7" s="1"/>
  <c r="J61" i="7" s="1"/>
  <c r="K61" i="7" s="1"/>
  <c r="L61" i="7" s="1"/>
  <c r="M61" i="7" s="1"/>
  <c r="N61" i="7" s="1"/>
  <c r="O61" i="7" s="1"/>
  <c r="I62" i="7" s="1"/>
  <c r="J62" i="7" s="1"/>
  <c r="K62" i="7" s="1"/>
  <c r="L62" i="7" s="1"/>
  <c r="M62" i="7" s="1"/>
  <c r="N62" i="7" s="1"/>
  <c r="O62" i="7" s="1"/>
  <c r="I63" i="7" s="1"/>
  <c r="J63" i="7" s="1"/>
  <c r="K63" i="7" s="1"/>
  <c r="L63" i="7" s="1"/>
  <c r="M63" i="7" s="1"/>
  <c r="N63" i="7" s="1"/>
  <c r="O63" i="7" s="1"/>
  <c r="I64" i="7" s="1"/>
  <c r="J64" i="7" s="1"/>
  <c r="K64" i="7" s="1"/>
  <c r="L64" i="7" s="1"/>
  <c r="M64" i="7" s="1"/>
  <c r="N64" i="7" s="1"/>
  <c r="O64" i="7" s="1"/>
  <c r="I65" i="7" s="1"/>
  <c r="J65" i="7" s="1"/>
  <c r="K65" i="7" s="1"/>
  <c r="L65" i="7" s="1"/>
  <c r="M65" i="7" s="1"/>
  <c r="N65" i="7" s="1"/>
  <c r="O65" i="7" s="1"/>
  <c r="I66" i="7" s="1"/>
  <c r="J66" i="7" s="1"/>
  <c r="R65" i="7" l="1"/>
  <c r="S65" i="7" s="1"/>
  <c r="T65" i="7" s="1"/>
  <c r="U65" i="7" s="1"/>
  <c r="V65" i="7" s="1"/>
  <c r="W65" i="7" s="1"/>
  <c r="Q66" i="7" s="1"/>
</calcChain>
</file>

<file path=xl/sharedStrings.xml><?xml version="1.0" encoding="utf-8"?>
<sst xmlns="http://schemas.openxmlformats.org/spreadsheetml/2006/main" count="236" uniqueCount="134">
  <si>
    <t>Planilha para Orçamento Doméstico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</si>
  <si>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</si>
  <si>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</si>
  <si>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</si>
  <si>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</si>
  <si>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</si>
  <si>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</si>
  <si>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</si>
  <si>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</si>
  <si>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</si>
  <si>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</si>
  <si>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</si>
  <si>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</si>
  <si>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</si>
  <si>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RENDA FAMILIAR</t>
  </si>
  <si>
    <t>Salário</t>
  </si>
  <si>
    <t>Prolabores</t>
  </si>
  <si>
    <t>Comissões</t>
  </si>
  <si>
    <t>Rendas de Investimentos</t>
  </si>
  <si>
    <t>Aluguéis de Imóveis (patrominio)</t>
  </si>
  <si>
    <t>Outros</t>
  </si>
  <si>
    <t>HABITAÇÃO</t>
  </si>
  <si>
    <t>Aluguel ou Prestação do Imóvel</t>
  </si>
  <si>
    <t>Condomínio e Taxs Extras</t>
  </si>
  <si>
    <t>IPTU</t>
  </si>
  <si>
    <t>Energia</t>
  </si>
  <si>
    <t>Telefone Fixo</t>
  </si>
  <si>
    <t>Gás</t>
  </si>
  <si>
    <t xml:space="preserve">TV por Assinatura </t>
  </si>
  <si>
    <t>Supermercado + Carnes + Padaria</t>
  </si>
  <si>
    <t>Empregada + Passadeira + Faxina + babá (Salário + Vale Transporte + Encargos)</t>
  </si>
  <si>
    <t>Reformas/Consertos</t>
  </si>
  <si>
    <t>Internet</t>
  </si>
  <si>
    <t>SAÚDE</t>
  </si>
  <si>
    <t>Plano de Saúde</t>
  </si>
  <si>
    <t>Médico + Dentista Particular</t>
  </si>
  <si>
    <t>Farmácia (medicamentos)</t>
  </si>
  <si>
    <t>Fonoaudiologia + Fisioterapia</t>
  </si>
  <si>
    <t>Seguro de Vida</t>
  </si>
  <si>
    <t>DOAÇÕES</t>
  </si>
  <si>
    <t>Dízimo</t>
  </si>
  <si>
    <t>Instituição...</t>
  </si>
  <si>
    <t>AUTOMÓVEL</t>
  </si>
  <si>
    <t>Prestação Carro</t>
  </si>
  <si>
    <t>Seguro do Carro</t>
  </si>
  <si>
    <t>Lavagens e Manutenção</t>
  </si>
  <si>
    <t>Combustível</t>
  </si>
  <si>
    <t>IPVA</t>
  </si>
  <si>
    <t>Multas e Documentação</t>
  </si>
  <si>
    <t>DESPESAS PESSOAIS</t>
  </si>
  <si>
    <t>Salão</t>
  </si>
  <si>
    <t>Vestuário</t>
  </si>
  <si>
    <t>Lavanderia</t>
  </si>
  <si>
    <t>Academia e Grupo de Corrida</t>
  </si>
  <si>
    <t>Tratamento Estético e Massagens</t>
  </si>
  <si>
    <t>Telefone Celular</t>
  </si>
  <si>
    <t xml:space="preserve">Cursos </t>
  </si>
  <si>
    <t xml:space="preserve">Presentes </t>
  </si>
  <si>
    <t>LAZER</t>
  </si>
  <si>
    <t>Restaurantes</t>
  </si>
  <si>
    <t>Cinema, Teatros e Shows</t>
  </si>
  <si>
    <t>Livraria</t>
  </si>
  <si>
    <t>Locadora de Vídeo</t>
  </si>
  <si>
    <t>CDs, Fitas, acessórios</t>
  </si>
  <si>
    <t>Passagens</t>
  </si>
  <si>
    <t>Hotéis</t>
  </si>
  <si>
    <t>Passeios</t>
  </si>
  <si>
    <t>CARTÕES DE CRÉDITO</t>
  </si>
  <si>
    <t>Anuidade</t>
  </si>
  <si>
    <t>Juros</t>
  </si>
  <si>
    <t>DEPENDENTES</t>
  </si>
  <si>
    <t>Escola/Faculdade</t>
  </si>
  <si>
    <t>Inglês</t>
  </si>
  <si>
    <t>Natação</t>
  </si>
  <si>
    <t>Jazz</t>
  </si>
  <si>
    <t>Coral</t>
  </si>
  <si>
    <t>Material Escolar e Uniforme</t>
  </si>
  <si>
    <t>Vestuário dos Filhos</t>
  </si>
  <si>
    <t>Mesada</t>
  </si>
  <si>
    <t>TOTAIS</t>
  </si>
  <si>
    <t>Rendimentos</t>
  </si>
  <si>
    <t>Gastos</t>
  </si>
  <si>
    <t>Saldo do Mês</t>
  </si>
  <si>
    <t>Saldo Acumulado</t>
  </si>
  <si>
    <t>RESUMO PARA O GRÁFICO</t>
  </si>
  <si>
    <t>NÃO APAGUE ESTA ÁREA</t>
  </si>
  <si>
    <t>Instruções e Sugestões de Utilização</t>
  </si>
  <si>
    <t>Ø</t>
  </si>
  <si>
    <t>Modifique alguma categoria, caso não se aplique a você.</t>
  </si>
  <si>
    <t>Por exemplo, ao invés de Prestação de sua casa ou apartamento</t>
  </si>
  <si>
    <t>você poderá trocar por Aluguel.</t>
  </si>
  <si>
    <t>Acrescente alguma categoria se tiver necessidade.</t>
  </si>
  <si>
    <t>Por exemplo, se você aluga uma linha telefônica, insira uma</t>
  </si>
  <si>
    <t>linha com o item Aluguel de Telefone. Sempre que inserir</t>
  </si>
  <si>
    <t>linhas novas, faça-o antes da categoria Outros.</t>
  </si>
  <si>
    <t>Exclua alguma categoria, caso não tenha relevância.</t>
  </si>
  <si>
    <t>Por exemplo, se você não possui TV a Cabo, marque a linha</t>
  </si>
  <si>
    <t>toda na planilha e a exclua. As fórmulas serão reajustadas.</t>
  </si>
  <si>
    <t>Use ou modifique a categoria Outros para relacionar itens</t>
  </si>
  <si>
    <t>temporários, como prestações ou financiamento de bens</t>
  </si>
  <si>
    <t>adquiridos ao longo dos meses.</t>
  </si>
  <si>
    <t>Digite aqui o ano desejado è</t>
  </si>
  <si>
    <t>JANEIRO</t>
  </si>
  <si>
    <t>FEVEREIRO</t>
  </si>
  <si>
    <t>MARÇO</t>
  </si>
  <si>
    <t>D</t>
  </si>
  <si>
    <t>S</t>
  </si>
  <si>
    <t>T</t>
  </si>
  <si>
    <t>Q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</si>
  <si>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</si>
  <si>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</si>
  <si>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</si>
  <si>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</si>
  <si>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</si>
  <si>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</si>
  <si>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</si>
  <si>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</si>
  <si>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</si>
  <si>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CALENDAR TABLES AND FORMULAS</t>
  </si>
  <si>
    <t>DO NOT ERASE OR DELETE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</si>
  <si>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</si>
  <si>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</si>
  <si>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</si>
  <si>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</si>
  <si>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</si>
  <si>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</si>
  <si>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</si>
  <si>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</si>
  <si>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</si>
  <si>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</si>
  <si>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</si>
  <si>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</si>
  <si>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DOW TABLE</t>
  </si>
  <si>
    <t>YEAR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</si>
</sst>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_);[Red]_(* \(#,##0.00\);_(* &quot;-&quot;??_);_(@_)"/>
    <numFmt numFmtId="166" formatCode="mm/dd/yy_)"/>
    <numFmt numFmtId="167" formatCode="General_)"/>
  </numFmts>
  <fonts count="28">
    <font>
      <sz val="10"/>
      <color rgb="FF000000"/>
      <name val="Arial"/>
    </font>
    <font>
      <sz val="10"/>
      <name val="Arial"/>
    </font>
    <font>
      <b/>
      <sz val="20"/>
      <color rgb="FF0F243E"/>
      <name val="Arial"/>
    </font>
    <font>
      <b/>
      <i/>
      <sz val="20"/>
      <name val="Arial"/>
    </font>
    <font>
      <b/>
      <sz val="10"/>
      <name val="Arial"/>
    </font>
    <font>
      <b/>
      <sz val="10"/>
      <color rgb="FF0F243E"/>
      <name val="Times New Roman"/>
    </font>
    <font>
      <b/>
      <sz val="10"/>
      <color rgb="FF0F243E"/>
      <name val="Amarante"/>
    </font>
    <font>
      <b/>
      <sz val="10"/>
      <name val="Cambria"/>
    </font>
    <font>
      <b/>
      <sz val="10"/>
      <color rgb="FF0000FF"/>
      <name val="Arial"/>
    </font>
    <font>
      <b/>
      <sz val="10"/>
      <name val="Calibri"/>
    </font>
    <font>
      <sz val="10"/>
      <color rgb="FF0F243E"/>
      <name val="Arial"/>
    </font>
    <font>
      <b/>
      <sz val="10"/>
      <color rgb="FF0F243E"/>
      <name val="Bell gothic std black"/>
    </font>
    <font>
      <b/>
      <sz val="10"/>
      <color rgb="FF0F243E"/>
      <name val="Arial"/>
    </font>
    <font>
      <sz val="8"/>
      <color rgb="FF0F243E"/>
      <name val="Federo"/>
    </font>
    <font>
      <b/>
      <sz val="12"/>
      <color rgb="FFFF0000"/>
      <name val="Arial"/>
    </font>
    <font>
      <sz val="10"/>
      <name val="Noto Sans Symbols"/>
    </font>
    <font>
      <u/>
      <sz val="10"/>
      <name val="Arial"/>
    </font>
    <font>
      <b/>
      <sz val="13"/>
      <name val="Arial"/>
    </font>
    <font>
      <b/>
      <sz val="10"/>
      <color rgb="FFFF0000"/>
      <name val="Arial"/>
    </font>
    <font>
      <sz val="10"/>
      <name val="Helvetica Neue"/>
    </font>
    <font>
      <b/>
      <sz val="24"/>
      <color rgb="FFFF0000"/>
      <name val="Arial"/>
    </font>
    <font>
      <sz val="14"/>
      <color rgb="FF0000FF"/>
      <name val="Arial"/>
    </font>
    <font>
      <b/>
      <sz val="10"/>
      <color rgb="FFFFFFFF"/>
      <name val="Arial"/>
    </font>
    <font>
      <sz val="10"/>
      <name val="Arial"/>
    </font>
    <font>
      <sz val="10"/>
      <color rgb="FFFFFFFF"/>
      <name val="Arial"/>
    </font>
    <font>
      <sz val="10"/>
      <color rgb="FFFF0000"/>
      <name val="Arial"/>
    </font>
    <font>
      <b/>
      <sz val="14"/>
      <name val="Arial"/>
    </font>
    <font>
      <b/>
      <sz val="14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8" fillId="0" borderId="0" xfId="0" applyFont="1"/>
    <xf numFmtId="0" fontId="1" fillId="2" borderId="3" xfId="0" applyFont="1" applyFill="1" applyBorder="1"/>
    <xf numFmtId="0" fontId="1" fillId="0" borderId="4" xfId="0" applyFont="1" applyBorder="1"/>
    <xf numFmtId="164" fontId="1" fillId="0" borderId="5" xfId="0" applyNumberFormat="1" applyFont="1" applyBorder="1"/>
    <xf numFmtId="164" fontId="4" fillId="2" borderId="5" xfId="0" applyNumberFormat="1" applyFont="1" applyFill="1" applyBorder="1"/>
    <xf numFmtId="164" fontId="1" fillId="0" borderId="6" xfId="0" applyNumberFormat="1" applyFont="1" applyBorder="1"/>
    <xf numFmtId="164" fontId="4" fillId="2" borderId="6" xfId="0" applyNumberFormat="1" applyFont="1" applyFill="1" applyBorder="1"/>
    <xf numFmtId="0" fontId="1" fillId="0" borderId="7" xfId="0" applyFont="1" applyBorder="1"/>
    <xf numFmtId="0" fontId="1" fillId="2" borderId="8" xfId="0" applyFont="1" applyFill="1" applyBorder="1"/>
    <xf numFmtId="164" fontId="1" fillId="0" borderId="9" xfId="0" applyNumberFormat="1" applyFont="1" applyBorder="1"/>
    <xf numFmtId="164" fontId="4" fillId="2" borderId="9" xfId="0" applyNumberFormat="1" applyFont="1" applyFill="1" applyBorder="1"/>
    <xf numFmtId="164" fontId="1" fillId="0" borderId="0" xfId="0" applyNumberFormat="1" applyFont="1"/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2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9" fillId="2" borderId="2" xfId="0" applyFont="1" applyFill="1" applyBorder="1"/>
    <xf numFmtId="0" fontId="7" fillId="2" borderId="14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8" fillId="3" borderId="15" xfId="0" applyFont="1" applyFill="1" applyBorder="1"/>
    <xf numFmtId="0" fontId="11" fillId="2" borderId="16" xfId="0" applyFont="1" applyFill="1" applyBorder="1"/>
    <xf numFmtId="165" fontId="10" fillId="0" borderId="16" xfId="0" applyNumberFormat="1" applyFont="1" applyBorder="1"/>
    <xf numFmtId="165" fontId="12" fillId="2" borderId="17" xfId="0" applyNumberFormat="1" applyFont="1" applyFill="1" applyBorder="1"/>
    <xf numFmtId="0" fontId="8" fillId="4" borderId="18" xfId="0" applyFont="1" applyFill="1" applyBorder="1"/>
    <xf numFmtId="0" fontId="11" fillId="2" borderId="19" xfId="0" applyFont="1" applyFill="1" applyBorder="1"/>
    <xf numFmtId="165" fontId="10" fillId="0" borderId="19" xfId="0" applyNumberFormat="1" applyFont="1" applyBorder="1"/>
    <xf numFmtId="165" fontId="12" fillId="2" borderId="20" xfId="0" applyNumberFormat="1" applyFont="1" applyFill="1" applyBorder="1"/>
    <xf numFmtId="0" fontId="8" fillId="5" borderId="18" xfId="0" applyFont="1" applyFill="1" applyBorder="1"/>
    <xf numFmtId="0" fontId="8" fillId="2" borderId="21" xfId="0" applyFont="1" applyFill="1" applyBorder="1"/>
    <xf numFmtId="0" fontId="11" fillId="2" borderId="22" xfId="0" applyFont="1" applyFill="1" applyBorder="1"/>
    <xf numFmtId="165" fontId="10" fillId="0" borderId="22" xfId="0" applyNumberFormat="1" applyFont="1" applyBorder="1"/>
    <xf numFmtId="165" fontId="12" fillId="2" borderId="23" xfId="0" applyNumberFormat="1" applyFont="1" applyFill="1" applyBorder="1"/>
    <xf numFmtId="0" fontId="12" fillId="6" borderId="0" xfId="0" applyFont="1" applyFill="1" applyBorder="1"/>
    <xf numFmtId="0" fontId="4" fillId="6" borderId="0" xfId="0" applyFont="1" applyFill="1" applyBorder="1"/>
    <xf numFmtId="0" fontId="13" fillId="0" borderId="6" xfId="0" applyFont="1" applyBorder="1"/>
    <xf numFmtId="164" fontId="10" fillId="0" borderId="6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37" fontId="1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8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left"/>
    </xf>
    <xf numFmtId="37" fontId="19" fillId="0" borderId="0" xfId="0" applyNumberFormat="1" applyFont="1"/>
    <xf numFmtId="37" fontId="1" fillId="7" borderId="0" xfId="0" applyNumberFormat="1" applyFont="1" applyFill="1" applyBorder="1"/>
    <xf numFmtId="37" fontId="1" fillId="7" borderId="0" xfId="0" applyNumberFormat="1" applyFont="1" applyFill="1" applyBorder="1" applyAlignment="1">
      <alignment horizontal="right"/>
    </xf>
    <xf numFmtId="37" fontId="8" fillId="7" borderId="6" xfId="0" applyNumberFormat="1" applyFont="1" applyFill="1" applyBorder="1"/>
    <xf numFmtId="37" fontId="19" fillId="7" borderId="0" xfId="0" applyNumberFormat="1" applyFont="1" applyFill="1" applyBorder="1"/>
    <xf numFmtId="37" fontId="20" fillId="0" borderId="0" xfId="0" applyNumberFormat="1" applyFont="1"/>
    <xf numFmtId="37" fontId="21" fillId="0" borderId="0" xfId="0" applyNumberFormat="1" applyFont="1" applyAlignment="1">
      <alignment horizontal="center"/>
    </xf>
    <xf numFmtId="37" fontId="24" fillId="0" borderId="0" xfId="0" applyNumberFormat="1" applyFont="1"/>
    <xf numFmtId="37" fontId="8" fillId="0" borderId="8" xfId="0" applyNumberFormat="1" applyFont="1" applyBorder="1" applyAlignment="1">
      <alignment horizontal="center"/>
    </xf>
    <xf numFmtId="37" fontId="8" fillId="0" borderId="7" xfId="0" applyNumberFormat="1" applyFont="1" applyBorder="1" applyAlignment="1">
      <alignment horizontal="center"/>
    </xf>
    <xf numFmtId="37" fontId="8" fillId="0" borderId="27" xfId="0" applyNumberFormat="1" applyFont="1" applyBorder="1" applyAlignment="1">
      <alignment horizontal="center"/>
    </xf>
    <xf numFmtId="37" fontId="25" fillId="0" borderId="15" xfId="0" applyNumberFormat="1" applyFont="1" applyBorder="1"/>
    <xf numFmtId="37" fontId="1" fillId="0" borderId="16" xfId="0" applyNumberFormat="1" applyFont="1" applyBorder="1"/>
    <xf numFmtId="37" fontId="25" fillId="0" borderId="17" xfId="0" applyNumberFormat="1" applyFont="1" applyBorder="1"/>
    <xf numFmtId="37" fontId="25" fillId="0" borderId="18" xfId="0" applyNumberFormat="1" applyFont="1" applyBorder="1"/>
    <xf numFmtId="37" fontId="1" fillId="0" borderId="19" xfId="0" applyNumberFormat="1" applyFont="1" applyBorder="1"/>
    <xf numFmtId="37" fontId="25" fillId="0" borderId="20" xfId="0" applyNumberFormat="1" applyFont="1" applyBorder="1"/>
    <xf numFmtId="37" fontId="25" fillId="0" borderId="21" xfId="0" applyNumberFormat="1" applyFont="1" applyBorder="1"/>
    <xf numFmtId="37" fontId="1" fillId="0" borderId="22" xfId="0" applyNumberFormat="1" applyFont="1" applyBorder="1"/>
    <xf numFmtId="37" fontId="25" fillId="0" borderId="23" xfId="0" applyNumberFormat="1" applyFont="1" applyBorder="1"/>
    <xf numFmtId="37" fontId="1" fillId="6" borderId="31" xfId="0" applyNumberFormat="1" applyFont="1" applyFill="1" applyBorder="1"/>
    <xf numFmtId="37" fontId="1" fillId="6" borderId="0" xfId="0" applyNumberFormat="1" applyFont="1" applyFill="1" applyBorder="1"/>
    <xf numFmtId="37" fontId="1" fillId="6" borderId="0" xfId="0" applyNumberFormat="1" applyFont="1" applyFill="1" applyBorder="1" applyAlignment="1">
      <alignment horizontal="left"/>
    </xf>
    <xf numFmtId="166" fontId="1" fillId="6" borderId="0" xfId="0" applyNumberFormat="1" applyFont="1" applyFill="1" applyBorder="1"/>
    <xf numFmtId="37" fontId="1" fillId="6" borderId="32" xfId="0" applyNumberFormat="1" applyFont="1" applyFill="1" applyBorder="1"/>
    <xf numFmtId="37" fontId="1" fillId="6" borderId="31" xfId="0" applyNumberFormat="1" applyFont="1" applyFill="1" applyBorder="1" applyAlignment="1">
      <alignment horizontal="left"/>
    </xf>
    <xf numFmtId="167" fontId="1" fillId="6" borderId="0" xfId="0" applyNumberFormat="1" applyFont="1" applyFill="1" applyBorder="1"/>
    <xf numFmtId="37" fontId="1" fillId="6" borderId="33" xfId="0" applyNumberFormat="1" applyFont="1" applyFill="1" applyBorder="1" applyAlignment="1">
      <alignment horizontal="left"/>
    </xf>
    <xf numFmtId="167" fontId="1" fillId="6" borderId="34" xfId="0" applyNumberFormat="1" applyFont="1" applyFill="1" applyBorder="1"/>
    <xf numFmtId="37" fontId="1" fillId="6" borderId="34" xfId="0" applyNumberFormat="1" applyFont="1" applyFill="1" applyBorder="1"/>
    <xf numFmtId="37" fontId="1" fillId="6" borderId="35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37" fontId="26" fillId="6" borderId="28" xfId="0" applyNumberFormat="1" applyFont="1" applyFill="1" applyBorder="1" applyAlignment="1">
      <alignment horizontal="center"/>
    </xf>
    <xf numFmtId="0" fontId="23" fillId="0" borderId="29" xfId="0" applyFont="1" applyBorder="1"/>
    <xf numFmtId="0" fontId="23" fillId="0" borderId="30" xfId="0" applyFont="1" applyBorder="1"/>
    <xf numFmtId="37" fontId="27" fillId="6" borderId="31" xfId="0" applyNumberFormat="1" applyFont="1" applyFill="1" applyBorder="1" applyAlignment="1">
      <alignment horizontal="center"/>
    </xf>
    <xf numFmtId="0" fontId="23" fillId="0" borderId="0" xfId="0" applyFont="1" applyBorder="1"/>
    <xf numFmtId="0" fontId="23" fillId="0" borderId="32" xfId="0" applyFont="1" applyBorder="1"/>
    <xf numFmtId="37" fontId="22" fillId="8" borderId="24" xfId="0" applyNumberFormat="1" applyFont="1" applyFill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pt-BR"/>
              <a:t>Rendimentos e Despesas ao Longo do Ano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378640776699101E-2"/>
          <c:y val="0.14027169982516124"/>
          <c:w val="0.88956310679611605"/>
          <c:h val="0.69985020127822362"/>
        </c:manualLayout>
      </c:layout>
      <c:lineChart>
        <c:grouping val="standard"/>
        <c:varyColors val="1"/>
        <c:ser>
          <c:idx val="0"/>
          <c:order val="0"/>
          <c:tx>
            <c:strRef>
              <c:f>Orçamento!$B$96</c:f>
              <c:strCache>
                <c:ptCount val="1"/>
                <c:pt idx="0">
                  <c:v>Rendimentos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Orçamento!$C$95:$N$95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Orçamento!$C$96:$N$96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9-4074-A224-FA12973C0508}"/>
            </c:ext>
          </c:extLst>
        </c:ser>
        <c:ser>
          <c:idx val="1"/>
          <c:order val="1"/>
          <c:tx>
            <c:strRef>
              <c:f>Orçamento!$B$97</c:f>
              <c:strCache>
                <c:ptCount val="1"/>
                <c:pt idx="0">
                  <c:v>Gastos</c:v>
                </c:pt>
              </c:strCache>
            </c:strRef>
          </c:tx>
          <c:spPr>
            <a:ln w="2540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Orçamento!$C$95:$N$95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Orçamento!$C$97:$N$97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9-4074-A224-FA12973C0508}"/>
            </c:ext>
          </c:extLst>
        </c:ser>
        <c:ser>
          <c:idx val="2"/>
          <c:order val="2"/>
          <c:tx>
            <c:strRef>
              <c:f>Orçamento!$B$98</c:f>
              <c:strCache>
                <c:ptCount val="1"/>
                <c:pt idx="0">
                  <c:v>Saldo do Mês</c:v>
                </c:pt>
              </c:strCache>
            </c:strRef>
          </c:tx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Orçamento!$C$95:$N$95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Orçamento!$C$98:$N$98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B9-4074-A224-FA12973C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823579"/>
        <c:axId val="1947632714"/>
      </c:lineChart>
      <c:catAx>
        <c:axId val="115182357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pt-BR"/>
          </a:p>
        </c:txPr>
        <c:crossAx val="1947632714"/>
        <c:crosses val="autoZero"/>
        <c:auto val="1"/>
        <c:lblAlgn val="ctr"/>
        <c:lblOffset val="100"/>
        <c:noMultiLvlLbl val="1"/>
      </c:catAx>
      <c:valAx>
        <c:axId val="19476327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* #,##0.00_);[Red]_(* \(#,##0.0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pt-BR"/>
          </a:p>
        </c:txPr>
        <c:crossAx val="1151823579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201929"/>
                </a:solidFill>
              </a:defRPr>
            </a:pPr>
            <a:r>
              <a:t>Cartões de Crédito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834722764117025E-2"/>
          <c:y val="0.20415259406188169"/>
          <c:w val="0.63357120265219391"/>
          <c:h val="0.695502905193868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FD55-472C-8F40-E6D5708D542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FD55-472C-8F40-E6D5708D542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FD55-472C-8F40-E6D5708D54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Orçamento!$B$79:$B$81</c:f>
              <c:strCache>
                <c:ptCount val="3"/>
                <c:pt idx="0">
                  <c:v>Anuidade</c:v>
                </c:pt>
                <c:pt idx="1">
                  <c:v>Juros</c:v>
                </c:pt>
                <c:pt idx="2">
                  <c:v>Outros</c:v>
                </c:pt>
              </c:strCache>
            </c:strRef>
          </c:cat>
          <c:val>
            <c:numRef>
              <c:f>Orçamento!$O$79:$O$81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55-472C-8F40-E6D5708D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DDDDDD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t>Gastos Com Dependentes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5.4779806659505909E-2"/>
          <c:y val="0.18813314037626647"/>
          <c:w val="0.62620837808807794"/>
          <c:h val="0.723589001447178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572A7"/>
              </a:solidFill>
            </c:spPr>
            <c:extLst>
              <c:ext xmlns:c16="http://schemas.microsoft.com/office/drawing/2014/chart" uri="{C3380CC4-5D6E-409C-BE32-E72D297353CC}">
                <c16:uniqueId val="{00000001-782C-4504-8044-1DCEA9B83E11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</c:spPr>
            <c:extLst>
              <c:ext xmlns:c16="http://schemas.microsoft.com/office/drawing/2014/chart" uri="{C3380CC4-5D6E-409C-BE32-E72D297353CC}">
                <c16:uniqueId val="{00000003-782C-4504-8044-1DCEA9B83E11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</c:spPr>
            <c:extLst>
              <c:ext xmlns:c16="http://schemas.microsoft.com/office/drawing/2014/chart" uri="{C3380CC4-5D6E-409C-BE32-E72D297353CC}">
                <c16:uniqueId val="{00000005-782C-4504-8044-1DCEA9B83E11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</c:spPr>
            <c:extLst>
              <c:ext xmlns:c16="http://schemas.microsoft.com/office/drawing/2014/chart" uri="{C3380CC4-5D6E-409C-BE32-E72D297353CC}">
                <c16:uniqueId val="{00000007-782C-4504-8044-1DCEA9B83E11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</c:spPr>
            <c:extLst>
              <c:ext xmlns:c16="http://schemas.microsoft.com/office/drawing/2014/chart" uri="{C3380CC4-5D6E-409C-BE32-E72D297353CC}">
                <c16:uniqueId val="{00000009-782C-4504-8044-1DCEA9B83E11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</c:spPr>
            <c:extLst>
              <c:ext xmlns:c16="http://schemas.microsoft.com/office/drawing/2014/chart" uri="{C3380CC4-5D6E-409C-BE32-E72D297353CC}">
                <c16:uniqueId val="{0000000B-782C-4504-8044-1DCEA9B83E11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782C-4504-8044-1DCEA9B83E11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</c:spPr>
            <c:extLst>
              <c:ext xmlns:c16="http://schemas.microsoft.com/office/drawing/2014/chart" uri="{C3380CC4-5D6E-409C-BE32-E72D297353CC}">
                <c16:uniqueId val="{0000000F-782C-4504-8044-1DCEA9B83E11}"/>
              </c:ext>
            </c:extLst>
          </c:dPt>
          <c:dPt>
            <c:idx val="8"/>
            <c:bubble3D val="0"/>
            <c:spPr>
              <a:solidFill>
                <a:srgbClr val="B9CD96"/>
              </a:solidFill>
            </c:spPr>
            <c:extLst>
              <c:ext xmlns:c16="http://schemas.microsoft.com/office/drawing/2014/chart" uri="{C3380CC4-5D6E-409C-BE32-E72D297353CC}">
                <c16:uniqueId val="{00000011-782C-4504-8044-1DCEA9B83E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Orçamento!$B$84:$B$92</c:f>
              <c:strCache>
                <c:ptCount val="9"/>
                <c:pt idx="0">
                  <c:v>Escola/Faculdade</c:v>
                </c:pt>
                <c:pt idx="1">
                  <c:v>Inglês</c:v>
                </c:pt>
                <c:pt idx="2">
                  <c:v>Natação</c:v>
                </c:pt>
                <c:pt idx="3">
                  <c:v>Jazz</c:v>
                </c:pt>
                <c:pt idx="4">
                  <c:v>Coral</c:v>
                </c:pt>
                <c:pt idx="5">
                  <c:v>Material Escolar e Uniforme</c:v>
                </c:pt>
                <c:pt idx="6">
                  <c:v>Vestuário dos Filhos</c:v>
                </c:pt>
                <c:pt idx="7">
                  <c:v>Mesada</c:v>
                </c:pt>
                <c:pt idx="8">
                  <c:v>Outros</c:v>
                </c:pt>
              </c:strCache>
            </c:strRef>
          </c:cat>
          <c:val>
            <c:numRef>
              <c:f>Orçamento!$O$84:$O$92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2C-4504-8044-1DCEA9B8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DDDDDD"/>
        </a:solidFill>
      </c:spPr>
    </c:plotArea>
    <c:legend>
      <c:legendPos val="r"/>
      <c:overlay val="0"/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t>Para  onde vai o seu dinheiro?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370D-4AB5-BC74-54768035EEFE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370D-4AB5-BC74-54768035EEFE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370D-4AB5-BC74-54768035EEFE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370D-4AB5-BC74-54768035EEFE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370D-4AB5-BC74-54768035EEFE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370D-4AB5-BC74-54768035EEFE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370D-4AB5-BC74-54768035EEFE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370D-4AB5-BC74-54768035EEFE}"/>
              </c:ext>
            </c:extLst>
          </c:dPt>
          <c:cat>
            <c:strRef>
              <c:f>Orçamento!$B$105:$B$112</c:f>
              <c:strCache>
                <c:ptCount val="8"/>
                <c:pt idx="0">
                  <c:v>HABITAÇÃO</c:v>
                </c:pt>
                <c:pt idx="1">
                  <c:v>SAÚDE</c:v>
                </c:pt>
                <c:pt idx="2">
                  <c:v>DOAÇÕES</c:v>
                </c:pt>
                <c:pt idx="3">
                  <c:v>AUTOMÓVEL</c:v>
                </c:pt>
                <c:pt idx="4">
                  <c:v>DESPESAS PESSOAIS</c:v>
                </c:pt>
                <c:pt idx="5">
                  <c:v>LAZER</c:v>
                </c:pt>
                <c:pt idx="6">
                  <c:v>CARTÕES DE CRÉDITO</c:v>
                </c:pt>
                <c:pt idx="7">
                  <c:v>DEPENDENTES</c:v>
                </c:pt>
              </c:strCache>
            </c:strRef>
          </c:cat>
          <c:val>
            <c:numRef>
              <c:f>Orçamento!$C$105:$C$112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70D-4AB5-BC74-54768035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C0504D"/>
                </a:solidFill>
              </a:defRPr>
            </a:pPr>
            <a:r>
              <a:t>Rendimentos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2.6004788168560181E-2"/>
          <c:y val="0.21107302097923364"/>
          <c:w val="0.63120713100050563"/>
          <c:h val="0.695502905193868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E4DF-4AB2-8779-081F8C80B0F5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E4DF-4AB2-8779-081F8C80B0F5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E4DF-4AB2-8779-081F8C80B0F5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E4DF-4AB2-8779-081F8C80B0F5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E4DF-4AB2-8779-081F8C80B0F5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E4DF-4AB2-8779-081F8C80B0F5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E4DF-4AB2-8779-081F8C80B0F5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E4DF-4AB2-8779-081F8C80B0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Orçamento!$B$7:$B$14</c:f>
              <c:strCache>
                <c:ptCount val="6"/>
                <c:pt idx="0">
                  <c:v>Salário</c:v>
                </c:pt>
                <c:pt idx="1">
                  <c:v>Prolabores</c:v>
                </c:pt>
                <c:pt idx="2">
                  <c:v>Comissões</c:v>
                </c:pt>
                <c:pt idx="3">
                  <c:v>Rendas de Investimentos</c:v>
                </c:pt>
                <c:pt idx="4">
                  <c:v>Aluguéis de Imóveis (patrominio)</c:v>
                </c:pt>
                <c:pt idx="5">
                  <c:v>Outros</c:v>
                </c:pt>
              </c:strCache>
            </c:strRef>
          </c:cat>
          <c:val>
            <c:numRef>
              <c:f>Orçamento!$O$7:$O$14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DF-4AB2-8779-081F8C80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t>Habitação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7470651112429632E-2"/>
          <c:y val="0.26989664977672501"/>
          <c:w val="0.52245983502289062"/>
          <c:h val="0.577855647598886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C547-4B87-8117-E86CB2B4AAF9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C547-4B87-8117-E86CB2B4AAF9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C547-4B87-8117-E86CB2B4AAF9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C547-4B87-8117-E86CB2B4AAF9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C547-4B87-8117-E86CB2B4AAF9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C547-4B87-8117-E86CB2B4AAF9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C547-4B87-8117-E86CB2B4AAF9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C547-4B87-8117-E86CB2B4AAF9}"/>
              </c:ext>
            </c:extLst>
          </c:dPt>
          <c:dPt>
            <c:idx val="8"/>
            <c:bubble3D val="0"/>
            <c:spPr>
              <a:solidFill>
                <a:srgbClr val="A5C26A"/>
              </a:solidFill>
            </c:spPr>
            <c:extLst>
              <c:ext xmlns:c16="http://schemas.microsoft.com/office/drawing/2014/chart" uri="{C3380CC4-5D6E-409C-BE32-E72D297353CC}">
                <c16:uniqueId val="{00000011-C547-4B87-8117-E86CB2B4AAF9}"/>
              </c:ext>
            </c:extLst>
          </c:dPt>
          <c:dPt>
            <c:idx val="9"/>
            <c:bubble3D val="0"/>
            <c:spPr>
              <a:solidFill>
                <a:srgbClr val="8D74AB"/>
              </a:solidFill>
            </c:spPr>
            <c:extLst>
              <c:ext xmlns:c16="http://schemas.microsoft.com/office/drawing/2014/chart" uri="{C3380CC4-5D6E-409C-BE32-E72D297353CC}">
                <c16:uniqueId val="{00000013-C547-4B87-8117-E86CB2B4AAF9}"/>
              </c:ext>
            </c:extLst>
          </c:dPt>
          <c:dPt>
            <c:idx val="10"/>
            <c:bubble3D val="0"/>
            <c:spPr>
              <a:solidFill>
                <a:srgbClr val="5DB4CC"/>
              </a:solidFill>
            </c:spPr>
            <c:extLst>
              <c:ext xmlns:c16="http://schemas.microsoft.com/office/drawing/2014/chart" uri="{C3380CC4-5D6E-409C-BE32-E72D297353CC}">
                <c16:uniqueId val="{00000015-C547-4B87-8117-E86CB2B4AA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Orçamento!$B$17:$B$27</c:f>
              <c:strCache>
                <c:ptCount val="11"/>
                <c:pt idx="0">
                  <c:v>Aluguel ou Prestação do Imóvel</c:v>
                </c:pt>
                <c:pt idx="1">
                  <c:v>Condomínio e Taxs Extras</c:v>
                </c:pt>
                <c:pt idx="2">
                  <c:v>IPTU</c:v>
                </c:pt>
                <c:pt idx="3">
                  <c:v>Energia</c:v>
                </c:pt>
                <c:pt idx="4">
                  <c:v>Telefone Fixo</c:v>
                </c:pt>
                <c:pt idx="5">
                  <c:v>Gás</c:v>
                </c:pt>
                <c:pt idx="6">
                  <c:v>TV por Assinatura </c:v>
                </c:pt>
                <c:pt idx="7">
                  <c:v>Supermercado + Carnes + Padaria</c:v>
                </c:pt>
                <c:pt idx="8">
                  <c:v>Empregada + Passadeira + Faxina + babá (Salário + Vale Transporte + Encargos)</c:v>
                </c:pt>
                <c:pt idx="9">
                  <c:v>Reformas/Consertos</c:v>
                </c:pt>
                <c:pt idx="10">
                  <c:v>Internet</c:v>
                </c:pt>
              </c:strCache>
            </c:strRef>
          </c:cat>
          <c:val>
            <c:numRef>
              <c:f>Orçamento!$O$17:$O$27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547-4B87-8117-E86CB2B4A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DDDDDD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FF0000"/>
                </a:solidFill>
              </a:defRPr>
            </a:pPr>
            <a:r>
              <a:t>Saúde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7470651112429632E-2"/>
          <c:y val="0.24567515556599337"/>
          <c:w val="0.56028498144988703"/>
          <c:h val="0.615917995644321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880-4BCE-8A26-423760D9A706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6880-4BCE-8A26-423760D9A706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6880-4BCE-8A26-423760D9A706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6880-4BCE-8A26-423760D9A706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6880-4BCE-8A26-423760D9A706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6880-4BCE-8A26-423760D9A70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Orçamento!$B$30:$B$35</c:f>
              <c:strCache>
                <c:ptCount val="6"/>
                <c:pt idx="0">
                  <c:v>Plano de Saúde</c:v>
                </c:pt>
                <c:pt idx="1">
                  <c:v>Médico + Dentista Particular</c:v>
                </c:pt>
                <c:pt idx="2">
                  <c:v>Farmácia (medicamentos)</c:v>
                </c:pt>
                <c:pt idx="3">
                  <c:v>Fonoaudiologia + Fisioterapia</c:v>
                </c:pt>
                <c:pt idx="4">
                  <c:v>Seguro de Vida</c:v>
                </c:pt>
                <c:pt idx="5">
                  <c:v>Outros</c:v>
                </c:pt>
              </c:strCache>
            </c:strRef>
          </c:cat>
          <c:val>
            <c:numRef>
              <c:f>Orçamento!$O$30:$O$35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80-4BCE-8A26-423760D9A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F79646"/>
                </a:solidFill>
              </a:defRPr>
            </a:pPr>
            <a:r>
              <a:t>Transporte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0.11820358258436435"/>
          <c:y val="0.23183430173128941"/>
          <c:w val="0.5862897696184467"/>
          <c:h val="0.647059916772405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B853-4F5D-BB64-407F779210F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B853-4F5D-BB64-407F779210F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B853-4F5D-BB64-407F779210F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B853-4F5D-BB64-407F779210F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B853-4F5D-BB64-407F779210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Orçamento!$B$38:$B$42</c:f>
              <c:strCache>
                <c:ptCount val="3"/>
                <c:pt idx="0">
                  <c:v>Dízimo</c:v>
                </c:pt>
                <c:pt idx="1">
                  <c:v>Instituição...</c:v>
                </c:pt>
                <c:pt idx="2">
                  <c:v>Outros</c:v>
                </c:pt>
              </c:strCache>
            </c:strRef>
          </c:cat>
          <c:val>
            <c:numRef>
              <c:f>Orçamento!$O$38:$O$42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53-4F5D-BB64-407F77921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992B1"/>
                </a:solidFill>
              </a:defRPr>
            </a:pPr>
            <a:r>
              <a:t>Automóvel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7470651112429632E-2"/>
          <c:y val="0.20415259406188169"/>
          <c:w val="0.63357120265219391"/>
          <c:h val="0.695502905193868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CD3D-4B17-AB21-0AE1F6C0757B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CD3D-4B17-AB21-0AE1F6C0757B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CD3D-4B17-AB21-0AE1F6C0757B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CD3D-4B17-AB21-0AE1F6C0757B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CD3D-4B17-AB21-0AE1F6C0757B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CD3D-4B17-AB21-0AE1F6C0757B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CD3D-4B17-AB21-0AE1F6C0757B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CD3D-4B17-AB21-0AE1F6C0757B}"/>
              </c:ext>
            </c:extLst>
          </c:dPt>
          <c:dPt>
            <c:idx val="8"/>
            <c:bubble3D val="0"/>
            <c:spPr>
              <a:solidFill>
                <a:srgbClr val="A5C26A"/>
              </a:solidFill>
            </c:spPr>
            <c:extLst>
              <c:ext xmlns:c16="http://schemas.microsoft.com/office/drawing/2014/chart" uri="{C3380CC4-5D6E-409C-BE32-E72D297353CC}">
                <c16:uniqueId val="{00000011-CD3D-4B17-AB21-0AE1F6C0757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Orçamento!$B$45:$B$53</c:f>
              <c:strCache>
                <c:ptCount val="6"/>
                <c:pt idx="0">
                  <c:v>Prestação Carro</c:v>
                </c:pt>
                <c:pt idx="1">
                  <c:v>Seguro do Carro</c:v>
                </c:pt>
                <c:pt idx="2">
                  <c:v>Lavagens e Manutenção</c:v>
                </c:pt>
                <c:pt idx="3">
                  <c:v>Combustível</c:v>
                </c:pt>
                <c:pt idx="4">
                  <c:v>IPVA</c:v>
                </c:pt>
                <c:pt idx="5">
                  <c:v>Multas e Documentação</c:v>
                </c:pt>
              </c:strCache>
            </c:strRef>
          </c:cat>
          <c:val>
            <c:numRef>
              <c:f>Orçamento!$O$45:$O$53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3D-4B17-AB21-0AE1F6C0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B050"/>
                </a:solidFill>
              </a:defRPr>
            </a:pPr>
            <a:r>
              <a:t>Despesas Pessoais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7470651112429632E-2"/>
          <c:y val="0.22491387481393749"/>
          <c:w val="0.59338198457350899"/>
          <c:h val="0.65398034368975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3054-486A-8239-10E195E5D349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3054-486A-8239-10E195E5D349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3054-486A-8239-10E195E5D349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3054-486A-8239-10E195E5D349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3054-486A-8239-10E195E5D349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3054-486A-8239-10E195E5D349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3054-486A-8239-10E195E5D349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3054-486A-8239-10E195E5D349}"/>
              </c:ext>
            </c:extLst>
          </c:dPt>
          <c:dPt>
            <c:idx val="8"/>
            <c:bubble3D val="0"/>
            <c:spPr>
              <a:solidFill>
                <a:srgbClr val="A5C26A"/>
              </a:solidFill>
            </c:spPr>
            <c:extLst>
              <c:ext xmlns:c16="http://schemas.microsoft.com/office/drawing/2014/chart" uri="{C3380CC4-5D6E-409C-BE32-E72D297353CC}">
                <c16:uniqueId val="{00000011-3054-486A-8239-10E195E5D349}"/>
              </c:ext>
            </c:extLst>
          </c:dPt>
          <c:dPt>
            <c:idx val="9"/>
            <c:bubble3D val="0"/>
            <c:spPr>
              <a:solidFill>
                <a:srgbClr val="8D74AB"/>
              </a:solidFill>
            </c:spPr>
            <c:extLst>
              <c:ext xmlns:c16="http://schemas.microsoft.com/office/drawing/2014/chart" uri="{C3380CC4-5D6E-409C-BE32-E72D297353CC}">
                <c16:uniqueId val="{00000013-3054-486A-8239-10E195E5D3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Orçamento!$B$56:$B$65</c:f>
              <c:strCache>
                <c:ptCount val="9"/>
                <c:pt idx="0">
                  <c:v>Salão</c:v>
                </c:pt>
                <c:pt idx="1">
                  <c:v>Vestuário</c:v>
                </c:pt>
                <c:pt idx="2">
                  <c:v>Lavanderia</c:v>
                </c:pt>
                <c:pt idx="3">
                  <c:v>Academia e Grupo de Corrida</c:v>
                </c:pt>
                <c:pt idx="4">
                  <c:v>Tratamento Estético e Massagens</c:v>
                </c:pt>
                <c:pt idx="5">
                  <c:v>Telefone Celular</c:v>
                </c:pt>
                <c:pt idx="6">
                  <c:v>Cursos </c:v>
                </c:pt>
                <c:pt idx="7">
                  <c:v>Presentes </c:v>
                </c:pt>
                <c:pt idx="8">
                  <c:v>Outros</c:v>
                </c:pt>
              </c:strCache>
            </c:strRef>
          </c:cat>
          <c:val>
            <c:numRef>
              <c:f>Orçamento!$O$56:$O$65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54-486A-8239-10E195E5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FFC000"/>
                </a:solidFill>
              </a:defRPr>
            </a:pPr>
            <a:r>
              <a:t>Lazer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7470651112429632E-2"/>
          <c:y val="0.25605579594202132"/>
          <c:w val="0.53428019328132659"/>
          <c:h val="0.588236287974912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8175-4789-B24D-FEB5F9F86091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8175-4789-B24D-FEB5F9F86091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8175-4789-B24D-FEB5F9F86091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8175-4789-B24D-FEB5F9F86091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8175-4789-B24D-FEB5F9F86091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8175-4789-B24D-FEB5F9F86091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8175-4789-B24D-FEB5F9F86091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8175-4789-B24D-FEB5F9F86091}"/>
              </c:ext>
            </c:extLst>
          </c:dPt>
          <c:dPt>
            <c:idx val="8"/>
            <c:bubble3D val="0"/>
            <c:spPr>
              <a:solidFill>
                <a:srgbClr val="A5C26A"/>
              </a:solidFill>
            </c:spPr>
            <c:extLst>
              <c:ext xmlns:c16="http://schemas.microsoft.com/office/drawing/2014/chart" uri="{C3380CC4-5D6E-409C-BE32-E72D297353CC}">
                <c16:uniqueId val="{00000011-8175-4789-B24D-FEB5F9F8609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Orçamento!$B$68:$B$76</c:f>
              <c:strCache>
                <c:ptCount val="9"/>
                <c:pt idx="0">
                  <c:v>Restaurantes</c:v>
                </c:pt>
                <c:pt idx="1">
                  <c:v>Cinema, Teatros e Shows</c:v>
                </c:pt>
                <c:pt idx="2">
                  <c:v>Livraria</c:v>
                </c:pt>
                <c:pt idx="3">
                  <c:v>Locadora de Vídeo</c:v>
                </c:pt>
                <c:pt idx="4">
                  <c:v>CDs, Fitas, acessórios</c:v>
                </c:pt>
                <c:pt idx="5">
                  <c:v>Passagens</c:v>
                </c:pt>
                <c:pt idx="6">
                  <c:v>Hotéis</c:v>
                </c:pt>
                <c:pt idx="7">
                  <c:v>Passeios</c:v>
                </c:pt>
                <c:pt idx="8">
                  <c:v>Outros</c:v>
                </c:pt>
              </c:strCache>
            </c:strRef>
          </c:cat>
          <c:val>
            <c:numRef>
              <c:f>Orçamento!$O$68:$O$76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75-4789-B24D-FEB5F9F8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DDDDDD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-9525</xdr:rowOff>
    </xdr:from>
    <xdr:to>
      <xdr:col>15</xdr:col>
      <xdr:colOff>0</xdr:colOff>
      <xdr:row>3</xdr:row>
      <xdr:rowOff>28575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838450" y="723900"/>
          <a:ext cx="8572500" cy="38100"/>
          <a:chOff x="1059750" y="3780000"/>
          <a:chExt cx="85725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059750" y="3780000"/>
            <a:ext cx="8572500" cy="0"/>
          </a:xfrm>
          <a:prstGeom prst="straightConnector1">
            <a:avLst/>
          </a:prstGeom>
          <a:noFill/>
          <a:ln w="9525" cap="flat" cmpd="sng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0</xdr:colOff>
      <xdr:row>0</xdr:row>
      <xdr:rowOff>0</xdr:rowOff>
    </xdr:from>
    <xdr:to>
      <xdr:col>19</xdr:col>
      <xdr:colOff>0</xdr:colOff>
      <xdr:row>17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</xdr:col>
      <xdr:colOff>0</xdr:colOff>
      <xdr:row>20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10</xdr:col>
      <xdr:colOff>0</xdr:colOff>
      <xdr:row>39</xdr:row>
      <xdr:rowOff>0</xdr:rowOff>
    </xdr:from>
    <xdr:to>
      <xdr:col>19</xdr:col>
      <xdr:colOff>0</xdr:colOff>
      <xdr:row>56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0</xdr:colOff>
      <xdr:row>59</xdr:row>
      <xdr:rowOff>0</xdr:rowOff>
    </xdr:from>
    <xdr:to>
      <xdr:col>9</xdr:col>
      <xdr:colOff>0</xdr:colOff>
      <xdr:row>76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10</xdr:col>
      <xdr:colOff>0</xdr:colOff>
      <xdr:row>59</xdr:row>
      <xdr:rowOff>0</xdr:rowOff>
    </xdr:from>
    <xdr:to>
      <xdr:col>19</xdr:col>
      <xdr:colOff>209550</xdr:colOff>
      <xdr:row>76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7.28515625" defaultRowHeight="15" customHeight="1"/>
  <cols>
    <col min="1" max="1" width="1.7109375" customWidth="1"/>
    <col min="2" max="2" width="30.140625" customWidth="1"/>
    <col min="3" max="15" width="10.7109375" customWidth="1"/>
    <col min="16" max="16" width="2.7109375" customWidth="1"/>
    <col min="17" max="17" width="3.7109375" customWidth="1"/>
    <col min="18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6" ht="32.25" customHeight="1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.75" customHeight="1">
      <c r="A5" s="3"/>
      <c r="B5" s="3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5" t="s">
        <v>13</v>
      </c>
      <c r="P5" s="1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>
      <c r="A6" s="7" t="s">
        <v>14</v>
      </c>
      <c r="B6" s="8"/>
      <c r="C6" s="9">
        <f t="shared" ref="C6:N6" si="0">SUM(C7:C14)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>SUM(O7:O15)</f>
        <v>0</v>
      </c>
      <c r="P6" s="1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1"/>
      <c r="B7" s="12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10" si="1">SUM(C7:N7)</f>
        <v>0</v>
      </c>
      <c r="P7" s="1"/>
      <c r="Q7" s="1"/>
    </row>
    <row r="8" spans="1:26" ht="12.75" customHeight="1">
      <c r="A8" s="11"/>
      <c r="B8" s="12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1"/>
        <v>0</v>
      </c>
      <c r="P8" s="1"/>
      <c r="Q8" s="1"/>
    </row>
    <row r="9" spans="1:26" ht="12.75" customHeight="1">
      <c r="A9" s="11"/>
      <c r="B9" s="12" t="s">
        <v>17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1"/>
        <v>0</v>
      </c>
      <c r="P9" s="1"/>
      <c r="Q9" s="1"/>
    </row>
    <row r="10" spans="1:26" ht="12.75" customHeight="1">
      <c r="A10" s="11"/>
      <c r="B10" s="12" t="s">
        <v>18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1"/>
        <v>0</v>
      </c>
      <c r="P10" s="1"/>
      <c r="Q10" s="1"/>
    </row>
    <row r="11" spans="1:26" ht="12.75" customHeight="1">
      <c r="A11" s="11"/>
      <c r="B11" s="12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"/>
      <c r="Q11" s="1"/>
    </row>
    <row r="12" spans="1:26" ht="13.5" customHeight="1">
      <c r="A12" s="11"/>
      <c r="B12" s="17" t="s">
        <v>20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f t="shared" ref="O12:O14" si="2">SUM(C12:N12)</f>
        <v>0</v>
      </c>
      <c r="P12" s="1"/>
      <c r="Q12" s="1"/>
    </row>
    <row r="13" spans="1:26" ht="12.75" customHeight="1">
      <c r="A13" s="11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f t="shared" si="2"/>
        <v>0</v>
      </c>
      <c r="P13" s="1"/>
      <c r="Q13" s="1"/>
    </row>
    <row r="14" spans="1:26" ht="13.5" customHeight="1">
      <c r="A14" s="18"/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>
        <f t="shared" si="2"/>
        <v>0</v>
      </c>
      <c r="P14" s="1"/>
      <c r="Q14" s="1"/>
    </row>
    <row r="15" spans="1:26" ht="13.5" customHeight="1">
      <c r="A15" s="1"/>
      <c r="B15" s="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"/>
      <c r="Q15" s="1"/>
    </row>
    <row r="16" spans="1:26" ht="13.5" customHeight="1">
      <c r="A16" s="7" t="s">
        <v>21</v>
      </c>
      <c r="B16" s="8"/>
      <c r="C16" s="9"/>
      <c r="D16" s="9">
        <f t="shared" ref="D16:N16" si="3">SUM(D17:D27)</f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>SUM(O17:O28)</f>
        <v>0</v>
      </c>
      <c r="P16" s="1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1"/>
      <c r="B17" s="12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ref="O17:O27" si="4">SUM(C17:N17)</f>
        <v>0</v>
      </c>
      <c r="P17" s="1"/>
      <c r="Q17" s="1"/>
    </row>
    <row r="18" spans="1:26" ht="12.75" customHeight="1">
      <c r="A18" s="11"/>
      <c r="B18" s="12" t="s">
        <v>23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f t="shared" si="4"/>
        <v>0</v>
      </c>
      <c r="P18" s="1"/>
      <c r="Q18" s="1"/>
    </row>
    <row r="19" spans="1:26" ht="12.75" customHeight="1">
      <c r="A19" s="11"/>
      <c r="B19" s="12" t="s">
        <v>24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4"/>
        <v>0</v>
      </c>
      <c r="P19" s="1"/>
      <c r="Q19" s="1"/>
    </row>
    <row r="20" spans="1:26" ht="12.75" customHeight="1">
      <c r="A20" s="11"/>
      <c r="B20" s="12" t="s">
        <v>25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>
        <f t="shared" si="4"/>
        <v>0</v>
      </c>
      <c r="P20" s="1"/>
      <c r="Q20" s="1"/>
    </row>
    <row r="21" spans="1:26" ht="12.75" customHeight="1">
      <c r="A21" s="11"/>
      <c r="B21" s="12" t="s">
        <v>26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f t="shared" si="4"/>
        <v>0</v>
      </c>
      <c r="P21" s="1"/>
      <c r="Q21" s="1"/>
    </row>
    <row r="22" spans="1:26" ht="12.75" customHeight="1">
      <c r="A22" s="11"/>
      <c r="B22" s="12" t="s">
        <v>27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f t="shared" si="4"/>
        <v>0</v>
      </c>
      <c r="P22" s="1"/>
      <c r="Q22" s="1"/>
    </row>
    <row r="23" spans="1:26" ht="12.75" customHeight="1">
      <c r="A23" s="11"/>
      <c r="B23" s="12" t="s">
        <v>28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f t="shared" si="4"/>
        <v>0</v>
      </c>
      <c r="P23" s="1"/>
      <c r="Q23" s="1"/>
    </row>
    <row r="24" spans="1:26" ht="12.75" customHeight="1">
      <c r="A24" s="11"/>
      <c r="B24" s="12" t="s">
        <v>29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f t="shared" si="4"/>
        <v>0</v>
      </c>
      <c r="P24" s="1"/>
      <c r="Q24" s="1"/>
    </row>
    <row r="25" spans="1:26" ht="38.25" customHeight="1">
      <c r="A25" s="11"/>
      <c r="B25" s="22" t="s">
        <v>30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f t="shared" si="4"/>
        <v>0</v>
      </c>
      <c r="P25" s="1"/>
      <c r="Q25" s="1"/>
    </row>
    <row r="26" spans="1:26" ht="12.75" customHeight="1">
      <c r="A26" s="11"/>
      <c r="B26" s="12" t="s">
        <v>31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f t="shared" si="4"/>
        <v>0</v>
      </c>
      <c r="P26" s="1"/>
      <c r="Q26" s="1"/>
    </row>
    <row r="27" spans="1:26" ht="13.5" customHeight="1">
      <c r="A27" s="18"/>
      <c r="B27" s="17" t="s">
        <v>32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f t="shared" si="4"/>
        <v>0</v>
      </c>
      <c r="P27" s="1"/>
      <c r="Q27" s="1"/>
    </row>
    <row r="28" spans="1:26" ht="13.5" customHeight="1">
      <c r="A28" s="1"/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"/>
      <c r="Q28" s="1"/>
    </row>
    <row r="29" spans="1:26" ht="13.5" customHeight="1">
      <c r="A29" s="7" t="s">
        <v>33</v>
      </c>
      <c r="B29" s="8"/>
      <c r="C29" s="9">
        <f t="shared" ref="C29:N29" si="5">SUM(C30:C35)</f>
        <v>0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  <c r="O29" s="9">
        <f>SUM(O30:O36)</f>
        <v>0</v>
      </c>
      <c r="P29" s="1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1"/>
      <c r="B30" s="12" t="s">
        <v>34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f t="shared" ref="O30:O35" si="6">SUM(C30:N30)</f>
        <v>0</v>
      </c>
      <c r="P30" s="1"/>
      <c r="Q30" s="1"/>
    </row>
    <row r="31" spans="1:26" ht="12.75" customHeight="1">
      <c r="A31" s="11"/>
      <c r="B31" s="12" t="s">
        <v>35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>
        <f t="shared" si="6"/>
        <v>0</v>
      </c>
      <c r="P31" s="1"/>
      <c r="Q31" s="1"/>
    </row>
    <row r="32" spans="1:26" ht="12.75" customHeight="1">
      <c r="A32" s="11"/>
      <c r="B32" s="12" t="s">
        <v>36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>
        <f t="shared" si="6"/>
        <v>0</v>
      </c>
      <c r="P32" s="1"/>
      <c r="Q32" s="1"/>
    </row>
    <row r="33" spans="1:26" ht="12.75" customHeight="1">
      <c r="A33" s="11"/>
      <c r="B33" s="12" t="s">
        <v>37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>
        <f t="shared" si="6"/>
        <v>0</v>
      </c>
      <c r="P33" s="1"/>
      <c r="Q33" s="1"/>
    </row>
    <row r="34" spans="1:26" ht="12.75" customHeight="1">
      <c r="A34" s="11"/>
      <c r="B34" s="23" t="s">
        <v>38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f t="shared" si="6"/>
        <v>0</v>
      </c>
      <c r="P34" s="1"/>
      <c r="Q34" s="1"/>
    </row>
    <row r="35" spans="1:26" ht="13.5" customHeight="1">
      <c r="A35" s="24"/>
      <c r="B35" s="25" t="s">
        <v>20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>
        <f t="shared" si="6"/>
        <v>0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3.5" customHeight="1">
      <c r="A36" s="1"/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"/>
      <c r="Q36" s="1"/>
    </row>
    <row r="37" spans="1:26" ht="13.5" customHeight="1">
      <c r="A37" s="7" t="s">
        <v>39</v>
      </c>
      <c r="B37" s="8"/>
      <c r="C37" s="9">
        <f t="shared" ref="C37:N37" si="7">SUM(C38:C42)</f>
        <v>0</v>
      </c>
      <c r="D37" s="9">
        <f t="shared" si="7"/>
        <v>0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  <c r="K37" s="9">
        <f t="shared" si="7"/>
        <v>0</v>
      </c>
      <c r="L37" s="9">
        <f t="shared" si="7"/>
        <v>0</v>
      </c>
      <c r="M37" s="9">
        <f t="shared" si="7"/>
        <v>0</v>
      </c>
      <c r="N37" s="9">
        <f t="shared" si="7"/>
        <v>0</v>
      </c>
      <c r="O37" s="9">
        <f t="shared" ref="O37:O42" si="8">SUM(C37:N37)</f>
        <v>0</v>
      </c>
      <c r="P37" s="1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1"/>
      <c r="B38" s="12" t="s">
        <v>40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>
        <f t="shared" si="8"/>
        <v>0</v>
      </c>
      <c r="P38" s="1"/>
      <c r="Q38" s="1"/>
    </row>
    <row r="39" spans="1:26" ht="12.75" customHeight="1">
      <c r="A39" s="11"/>
      <c r="B39" s="12" t="s">
        <v>41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>
        <f t="shared" si="8"/>
        <v>0</v>
      </c>
      <c r="P39" s="1"/>
      <c r="Q39" s="1"/>
    </row>
    <row r="40" spans="1:26" ht="12.75" customHeight="1">
      <c r="A40" s="11"/>
      <c r="B40" s="12" t="s">
        <v>20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>
        <f t="shared" si="8"/>
        <v>0</v>
      </c>
      <c r="P40" s="1"/>
      <c r="Q40" s="1"/>
    </row>
    <row r="41" spans="1:26" ht="12.75" customHeight="1">
      <c r="A41" s="11"/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>
        <f t="shared" si="8"/>
        <v>0</v>
      </c>
      <c r="P41" s="1"/>
      <c r="Q41" s="1"/>
    </row>
    <row r="42" spans="1:26" ht="13.5" customHeight="1">
      <c r="A42" s="18"/>
      <c r="B42" s="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>
        <f t="shared" si="8"/>
        <v>0</v>
      </c>
      <c r="P42" s="1"/>
      <c r="Q42" s="1"/>
    </row>
    <row r="43" spans="1:26" ht="13.5" customHeight="1">
      <c r="A43" s="1"/>
      <c r="B43" s="23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"/>
      <c r="Q43" s="1"/>
    </row>
    <row r="44" spans="1:26" ht="13.5" customHeight="1">
      <c r="A44" s="7" t="s">
        <v>42</v>
      </c>
      <c r="B44" s="8"/>
      <c r="C44" s="9">
        <f t="shared" ref="C44:N44" si="9">SUM(C45:C53)</f>
        <v>0</v>
      </c>
      <c r="D44" s="9">
        <f t="shared" si="9"/>
        <v>0</v>
      </c>
      <c r="E44" s="9">
        <f t="shared" si="9"/>
        <v>0</v>
      </c>
      <c r="F44" s="9">
        <f t="shared" si="9"/>
        <v>0</v>
      </c>
      <c r="G44" s="9">
        <f t="shared" si="9"/>
        <v>0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9">
        <f t="shared" si="9"/>
        <v>0</v>
      </c>
      <c r="L44" s="9">
        <f t="shared" si="9"/>
        <v>0</v>
      </c>
      <c r="M44" s="9">
        <f t="shared" si="9"/>
        <v>0</v>
      </c>
      <c r="N44" s="9">
        <f t="shared" si="9"/>
        <v>0</v>
      </c>
      <c r="O44" s="9">
        <f t="shared" ref="O44:O46" si="10">SUM(C44:N44)</f>
        <v>0</v>
      </c>
      <c r="P44" s="1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1"/>
      <c r="B45" s="12" t="s">
        <v>43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10"/>
        <v>0</v>
      </c>
      <c r="P45" s="1"/>
      <c r="Q45" s="1"/>
    </row>
    <row r="46" spans="1:26" ht="12.75" customHeight="1">
      <c r="A46" s="11"/>
      <c r="B46" s="12" t="s">
        <v>44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>
        <f t="shared" si="10"/>
        <v>0</v>
      </c>
      <c r="P46" s="1"/>
      <c r="Q46" s="1"/>
    </row>
    <row r="47" spans="1:26" ht="12.75" customHeight="1">
      <c r="A47" s="11"/>
      <c r="B47" s="12" t="s">
        <v>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"/>
      <c r="Q47" s="1"/>
    </row>
    <row r="48" spans="1:26" ht="12.75" customHeight="1">
      <c r="A48" s="11"/>
      <c r="B48" s="12" t="s">
        <v>46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>
        <f t="shared" ref="O48:O53" si="11">SUM(C48:N48)</f>
        <v>0</v>
      </c>
      <c r="P48" s="1"/>
      <c r="Q48" s="1"/>
    </row>
    <row r="49" spans="1:26" ht="12.75" customHeight="1">
      <c r="A49" s="11"/>
      <c r="B49" s="12" t="s">
        <v>47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>
        <f t="shared" si="11"/>
        <v>0</v>
      </c>
      <c r="P49" s="1"/>
      <c r="Q49" s="1"/>
    </row>
    <row r="50" spans="1:26" ht="13.5" customHeight="1">
      <c r="A50" s="11"/>
      <c r="B50" s="17" t="s">
        <v>48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>
        <f t="shared" si="11"/>
        <v>0</v>
      </c>
      <c r="P50" s="1"/>
      <c r="Q50" s="1"/>
    </row>
    <row r="51" spans="1:26" ht="12.75" customHeight="1">
      <c r="A51" s="11"/>
      <c r="B51" s="1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>
        <f t="shared" si="11"/>
        <v>0</v>
      </c>
      <c r="P51" s="1"/>
      <c r="Q51" s="1"/>
    </row>
    <row r="52" spans="1:26" ht="12.75" customHeight="1">
      <c r="A52" s="11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>
        <f t="shared" si="11"/>
        <v>0</v>
      </c>
      <c r="P52" s="1"/>
      <c r="Q52" s="1"/>
    </row>
    <row r="53" spans="1:26" ht="13.5" customHeight="1">
      <c r="A53" s="18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>
        <f t="shared" si="11"/>
        <v>0</v>
      </c>
      <c r="P53" s="1"/>
      <c r="Q53" s="1"/>
    </row>
    <row r="54" spans="1:26" ht="13.5" customHeight="1">
      <c r="A54" s="1"/>
      <c r="B54" s="2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"/>
      <c r="Q54" s="1"/>
    </row>
    <row r="55" spans="1:26" ht="13.5" customHeight="1">
      <c r="A55" s="7" t="s">
        <v>49</v>
      </c>
      <c r="B55" s="8"/>
      <c r="C55" s="9">
        <f t="shared" ref="C55:N55" si="12">SUM(C56:C65)</f>
        <v>0</v>
      </c>
      <c r="D55" s="9">
        <f t="shared" si="12"/>
        <v>0</v>
      </c>
      <c r="E55" s="9">
        <f t="shared" si="12"/>
        <v>0</v>
      </c>
      <c r="F55" s="9">
        <f t="shared" si="12"/>
        <v>0</v>
      </c>
      <c r="G55" s="9">
        <f t="shared" si="12"/>
        <v>0</v>
      </c>
      <c r="H55" s="9">
        <f t="shared" si="12"/>
        <v>0</v>
      </c>
      <c r="I55" s="9">
        <f t="shared" si="12"/>
        <v>0</v>
      </c>
      <c r="J55" s="9">
        <f t="shared" si="12"/>
        <v>0</v>
      </c>
      <c r="K55" s="9">
        <f t="shared" si="12"/>
        <v>0</v>
      </c>
      <c r="L55" s="9">
        <f t="shared" si="12"/>
        <v>0</v>
      </c>
      <c r="M55" s="9">
        <f t="shared" si="12"/>
        <v>0</v>
      </c>
      <c r="N55" s="9">
        <f t="shared" si="12"/>
        <v>0</v>
      </c>
      <c r="O55" s="9">
        <f t="shared" ref="O55:O65" si="13">SUM(C55:N55)</f>
        <v>0</v>
      </c>
      <c r="P55" s="1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1"/>
      <c r="B56" s="12" t="s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>
        <f t="shared" si="13"/>
        <v>0</v>
      </c>
      <c r="P56" s="1"/>
      <c r="Q56" s="1"/>
    </row>
    <row r="57" spans="1:26" ht="12.75" customHeight="1">
      <c r="A57" s="11"/>
      <c r="B57" s="12" t="s">
        <v>51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6">
        <f t="shared" si="13"/>
        <v>0</v>
      </c>
      <c r="P57" s="1"/>
      <c r="Q57" s="1"/>
    </row>
    <row r="58" spans="1:26" ht="12.75" customHeight="1">
      <c r="A58" s="11"/>
      <c r="B58" s="12" t="s">
        <v>52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>
        <f t="shared" si="13"/>
        <v>0</v>
      </c>
      <c r="P58" s="1"/>
      <c r="Q58" s="1"/>
    </row>
    <row r="59" spans="1:26" ht="12.75" customHeight="1">
      <c r="A59" s="11"/>
      <c r="B59" s="12" t="s">
        <v>53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>
        <f t="shared" si="13"/>
        <v>0</v>
      </c>
      <c r="P59" s="1"/>
      <c r="Q59" s="1"/>
    </row>
    <row r="60" spans="1:26" ht="12.75" customHeight="1">
      <c r="A60" s="11"/>
      <c r="B60" s="12" t="s">
        <v>54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>
        <f t="shared" si="13"/>
        <v>0</v>
      </c>
      <c r="P60" s="1"/>
      <c r="Q60" s="1"/>
    </row>
    <row r="61" spans="1:26" ht="12.75" customHeight="1">
      <c r="A61" s="11"/>
      <c r="B61" s="12" t="s">
        <v>55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>
        <f t="shared" si="13"/>
        <v>0</v>
      </c>
      <c r="P61" s="1"/>
      <c r="Q61" s="1"/>
    </row>
    <row r="62" spans="1:26" ht="12.75" customHeight="1">
      <c r="A62" s="11"/>
      <c r="B62" s="12" t="s">
        <v>56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6">
        <f t="shared" si="13"/>
        <v>0</v>
      </c>
      <c r="P62" s="1"/>
      <c r="Q62" s="1"/>
    </row>
    <row r="63" spans="1:26" ht="12.75" customHeight="1">
      <c r="A63" s="11"/>
      <c r="B63" s="23" t="s">
        <v>57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6">
        <f t="shared" si="13"/>
        <v>0</v>
      </c>
      <c r="P63" s="1"/>
      <c r="Q63" s="1"/>
    </row>
    <row r="64" spans="1:26" ht="12.75" customHeight="1">
      <c r="A64" s="11"/>
      <c r="B64" s="23" t="s">
        <v>20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6">
        <f t="shared" si="13"/>
        <v>0</v>
      </c>
      <c r="P64" s="1"/>
      <c r="Q64" s="1"/>
    </row>
    <row r="65" spans="1:26" ht="13.5" customHeight="1">
      <c r="A65" s="18"/>
      <c r="B65" s="27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>
        <f t="shared" si="13"/>
        <v>0</v>
      </c>
      <c r="P65" s="1"/>
      <c r="Q65" s="1"/>
    </row>
    <row r="66" spans="1:26" ht="13.5" customHeight="1">
      <c r="A66" s="1"/>
      <c r="B66" s="23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1"/>
      <c r="Q66" s="1"/>
    </row>
    <row r="67" spans="1:26" ht="13.5" customHeight="1">
      <c r="A67" s="7" t="s">
        <v>58</v>
      </c>
      <c r="B67" s="8"/>
      <c r="C67" s="9">
        <f t="shared" ref="C67:N67" si="14">SUM(C68:C76)</f>
        <v>0</v>
      </c>
      <c r="D67" s="9">
        <f t="shared" si="14"/>
        <v>0</v>
      </c>
      <c r="E67" s="9">
        <f t="shared" si="14"/>
        <v>0</v>
      </c>
      <c r="F67" s="9">
        <f t="shared" si="14"/>
        <v>0</v>
      </c>
      <c r="G67" s="9">
        <f t="shared" si="14"/>
        <v>0</v>
      </c>
      <c r="H67" s="9">
        <f t="shared" si="14"/>
        <v>0</v>
      </c>
      <c r="I67" s="9">
        <f t="shared" si="14"/>
        <v>0</v>
      </c>
      <c r="J67" s="9">
        <f t="shared" si="14"/>
        <v>0</v>
      </c>
      <c r="K67" s="9">
        <f t="shared" si="14"/>
        <v>0</v>
      </c>
      <c r="L67" s="9">
        <f t="shared" si="14"/>
        <v>0</v>
      </c>
      <c r="M67" s="9">
        <f t="shared" si="14"/>
        <v>0</v>
      </c>
      <c r="N67" s="9">
        <f t="shared" si="14"/>
        <v>0</v>
      </c>
      <c r="O67" s="9">
        <f t="shared" ref="O67:O76" si="15">SUM(C67:N67)</f>
        <v>0</v>
      </c>
      <c r="P67" s="1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1"/>
      <c r="B68" s="12" t="s">
        <v>59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>
        <f t="shared" si="15"/>
        <v>0</v>
      </c>
      <c r="P68" s="1"/>
      <c r="Q68" s="1"/>
    </row>
    <row r="69" spans="1:26" ht="12.75" customHeight="1">
      <c r="A69" s="11"/>
      <c r="B69" s="12" t="s">
        <v>60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>
        <f t="shared" si="15"/>
        <v>0</v>
      </c>
      <c r="P69" s="1"/>
      <c r="Q69" s="1"/>
    </row>
    <row r="70" spans="1:26" ht="12.75" customHeight="1">
      <c r="A70" s="11"/>
      <c r="B70" s="12" t="s">
        <v>61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 t="shared" si="15"/>
        <v>0</v>
      </c>
      <c r="P70" s="1"/>
      <c r="Q70" s="1"/>
    </row>
    <row r="71" spans="1:26" ht="12.75" customHeight="1">
      <c r="A71" s="11"/>
      <c r="B71" s="12" t="s">
        <v>62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>
        <f t="shared" si="15"/>
        <v>0</v>
      </c>
      <c r="P71" s="1"/>
      <c r="Q71" s="1"/>
    </row>
    <row r="72" spans="1:26" ht="12.75" customHeight="1">
      <c r="A72" s="11"/>
      <c r="B72" s="12" t="s">
        <v>63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 t="shared" si="15"/>
        <v>0</v>
      </c>
      <c r="P72" s="1"/>
      <c r="Q72" s="1"/>
    </row>
    <row r="73" spans="1:26" ht="12.75" customHeight="1">
      <c r="A73" s="11"/>
      <c r="B73" s="12" t="s">
        <v>64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>
        <f t="shared" si="15"/>
        <v>0</v>
      </c>
      <c r="P73" s="1"/>
      <c r="Q73" s="1"/>
    </row>
    <row r="74" spans="1:26" ht="12.75" customHeight="1">
      <c r="A74" s="11"/>
      <c r="B74" s="12" t="s">
        <v>65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 t="shared" si="15"/>
        <v>0</v>
      </c>
      <c r="P74" s="1"/>
      <c r="Q74" s="1"/>
    </row>
    <row r="75" spans="1:26" ht="12.75" customHeight="1">
      <c r="A75" s="11"/>
      <c r="B75" s="12" t="s">
        <v>66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>
        <f t="shared" si="15"/>
        <v>0</v>
      </c>
      <c r="P75" s="1"/>
      <c r="Q75" s="1"/>
    </row>
    <row r="76" spans="1:26" ht="13.5" customHeight="1">
      <c r="A76" s="18"/>
      <c r="B76" s="17" t="s">
        <v>20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0">
        <f t="shared" si="15"/>
        <v>0</v>
      </c>
      <c r="P76" s="1"/>
      <c r="Q76" s="1"/>
    </row>
    <row r="77" spans="1:26" ht="13.5" customHeight="1">
      <c r="A77" s="23"/>
      <c r="B77" s="2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3.5" customHeight="1">
      <c r="A78" s="7" t="s">
        <v>67</v>
      </c>
      <c r="B78" s="28"/>
      <c r="C78" s="9">
        <f t="shared" ref="C78:N78" si="16">SUM(C79:C81)</f>
        <v>0</v>
      </c>
      <c r="D78" s="9">
        <f t="shared" si="16"/>
        <v>0</v>
      </c>
      <c r="E78" s="9">
        <f t="shared" si="16"/>
        <v>0</v>
      </c>
      <c r="F78" s="9">
        <f t="shared" si="16"/>
        <v>0</v>
      </c>
      <c r="G78" s="9">
        <f t="shared" si="16"/>
        <v>0</v>
      </c>
      <c r="H78" s="9">
        <f t="shared" si="16"/>
        <v>0</v>
      </c>
      <c r="I78" s="9">
        <f t="shared" si="16"/>
        <v>0</v>
      </c>
      <c r="J78" s="9">
        <f t="shared" si="16"/>
        <v>0</v>
      </c>
      <c r="K78" s="9">
        <f t="shared" si="16"/>
        <v>0</v>
      </c>
      <c r="L78" s="9">
        <f t="shared" si="16"/>
        <v>0</v>
      </c>
      <c r="M78" s="9">
        <f t="shared" si="16"/>
        <v>0</v>
      </c>
      <c r="N78" s="9">
        <f t="shared" si="16"/>
        <v>0</v>
      </c>
      <c r="O78" s="9">
        <f t="shared" ref="O78:O81" si="17">SUM(C78:N78)</f>
        <v>0</v>
      </c>
      <c r="P78" s="1"/>
      <c r="Q78" s="1"/>
    </row>
    <row r="79" spans="1:26" ht="12.75" customHeight="1">
      <c r="A79" s="11"/>
      <c r="B79" s="12" t="s">
        <v>68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>
        <f t="shared" si="17"/>
        <v>0</v>
      </c>
      <c r="P79" s="1"/>
      <c r="Q79" s="1"/>
    </row>
    <row r="80" spans="1:26" ht="12.75" customHeight="1">
      <c r="A80" s="11"/>
      <c r="B80" s="12" t="s">
        <v>69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 t="shared" si="17"/>
        <v>0</v>
      </c>
      <c r="P80" s="1"/>
      <c r="Q80" s="1"/>
    </row>
    <row r="81" spans="1:17" ht="13.5" customHeight="1">
      <c r="A81" s="18"/>
      <c r="B81" s="17" t="s">
        <v>20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>
        <f t="shared" si="17"/>
        <v>0</v>
      </c>
      <c r="P81" s="1"/>
      <c r="Q81" s="1"/>
    </row>
    <row r="82" spans="1:17" ht="13.5" customHeight="1">
      <c r="A82" s="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1"/>
      <c r="Q82" s="1"/>
    </row>
    <row r="83" spans="1:17" ht="13.5" customHeight="1">
      <c r="A83" s="29" t="s">
        <v>70</v>
      </c>
      <c r="B83" s="8"/>
      <c r="C83" s="9">
        <f t="shared" ref="C83:N83" si="18">SUM(C84:C92)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ref="O83:O92" si="19">SUM(C83:N83)</f>
        <v>0</v>
      </c>
      <c r="P83" s="1"/>
      <c r="Q83" s="1"/>
    </row>
    <row r="84" spans="1:17" ht="12.75" customHeight="1">
      <c r="A84" s="11"/>
      <c r="B84" s="12" t="s">
        <v>71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>
        <f t="shared" si="19"/>
        <v>0</v>
      </c>
      <c r="P84" s="1"/>
      <c r="Q84" s="1"/>
    </row>
    <row r="85" spans="1:17" ht="12.75" customHeight="1">
      <c r="A85" s="11"/>
      <c r="B85" s="12" t="s">
        <v>72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>
        <f t="shared" si="19"/>
        <v>0</v>
      </c>
      <c r="P85" s="1"/>
      <c r="Q85" s="1"/>
    </row>
    <row r="86" spans="1:17" ht="12.75" customHeight="1">
      <c r="A86" s="11"/>
      <c r="B86" s="12" t="s">
        <v>73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 t="shared" si="19"/>
        <v>0</v>
      </c>
      <c r="P86" s="1"/>
      <c r="Q86" s="1"/>
    </row>
    <row r="87" spans="1:17" ht="12.75" customHeight="1">
      <c r="A87" s="11"/>
      <c r="B87" s="12" t="s">
        <v>74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6">
        <f t="shared" si="19"/>
        <v>0</v>
      </c>
      <c r="P87" s="1"/>
      <c r="Q87" s="1"/>
    </row>
    <row r="88" spans="1:17" ht="12.75" customHeight="1">
      <c r="A88" s="11"/>
      <c r="B88" s="12" t="s">
        <v>75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6">
        <f t="shared" si="19"/>
        <v>0</v>
      </c>
      <c r="P88" s="1"/>
      <c r="Q88" s="1"/>
    </row>
    <row r="89" spans="1:17" ht="12.75" customHeight="1">
      <c r="A89" s="11"/>
      <c r="B89" s="12" t="s">
        <v>76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>
        <f t="shared" si="19"/>
        <v>0</v>
      </c>
      <c r="P89" s="1"/>
      <c r="Q89" s="1"/>
    </row>
    <row r="90" spans="1:17" ht="12.75" customHeight="1">
      <c r="A90" s="11"/>
      <c r="B90" s="12" t="s">
        <v>77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6">
        <f t="shared" si="19"/>
        <v>0</v>
      </c>
      <c r="P90" s="1"/>
      <c r="Q90" s="1"/>
    </row>
    <row r="91" spans="1:17" ht="12.75" customHeight="1">
      <c r="A91" s="11"/>
      <c r="B91" s="12" t="s">
        <v>78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6">
        <f t="shared" si="19"/>
        <v>0</v>
      </c>
      <c r="P91" s="1"/>
      <c r="Q91" s="1"/>
    </row>
    <row r="92" spans="1:17" ht="13.5" customHeight="1">
      <c r="A92" s="18"/>
      <c r="B92" s="17" t="s">
        <v>20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0">
        <f t="shared" si="19"/>
        <v>0</v>
      </c>
      <c r="P92" s="1"/>
      <c r="Q92" s="1"/>
    </row>
    <row r="93" spans="1:1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6"/>
      <c r="B95" s="30" t="s">
        <v>79</v>
      </c>
      <c r="C95" s="31" t="s">
        <v>1</v>
      </c>
      <c r="D95" s="31" t="s">
        <v>2</v>
      </c>
      <c r="E95" s="31" t="s">
        <v>3</v>
      </c>
      <c r="F95" s="31" t="s">
        <v>4</v>
      </c>
      <c r="G95" s="31" t="s">
        <v>5</v>
      </c>
      <c r="H95" s="31" t="s">
        <v>6</v>
      </c>
      <c r="I95" s="31" t="s">
        <v>7</v>
      </c>
      <c r="J95" s="31" t="s">
        <v>8</v>
      </c>
      <c r="K95" s="31" t="s">
        <v>9</v>
      </c>
      <c r="L95" s="31" t="s">
        <v>10</v>
      </c>
      <c r="M95" s="31" t="s">
        <v>11</v>
      </c>
      <c r="N95" s="31" t="s">
        <v>12</v>
      </c>
      <c r="O95" s="30" t="s">
        <v>13</v>
      </c>
      <c r="P95" s="32"/>
      <c r="Q95" s="1"/>
    </row>
    <row r="96" spans="1:17" ht="12.75" customHeight="1">
      <c r="A96" s="33"/>
      <c r="B96" s="34" t="s">
        <v>80</v>
      </c>
      <c r="C96" s="35">
        <f t="shared" ref="C96:O96" si="20">C6</f>
        <v>0</v>
      </c>
      <c r="D96" s="35">
        <f t="shared" si="20"/>
        <v>0</v>
      </c>
      <c r="E96" s="35">
        <f t="shared" si="20"/>
        <v>0</v>
      </c>
      <c r="F96" s="35">
        <f t="shared" si="20"/>
        <v>0</v>
      </c>
      <c r="G96" s="35">
        <f t="shared" si="20"/>
        <v>0</v>
      </c>
      <c r="H96" s="35">
        <f t="shared" si="20"/>
        <v>0</v>
      </c>
      <c r="I96" s="35">
        <f t="shared" si="20"/>
        <v>0</v>
      </c>
      <c r="J96" s="35">
        <f t="shared" si="20"/>
        <v>0</v>
      </c>
      <c r="K96" s="35">
        <f t="shared" si="20"/>
        <v>0</v>
      </c>
      <c r="L96" s="35">
        <f t="shared" si="20"/>
        <v>0</v>
      </c>
      <c r="M96" s="35">
        <f t="shared" si="20"/>
        <v>0</v>
      </c>
      <c r="N96" s="35">
        <f t="shared" si="20"/>
        <v>0</v>
      </c>
      <c r="O96" s="36">
        <f t="shared" si="20"/>
        <v>0</v>
      </c>
      <c r="P96" s="32"/>
      <c r="Q96" s="1"/>
    </row>
    <row r="97" spans="1:17" ht="12.75" customHeight="1">
      <c r="A97" s="37"/>
      <c r="B97" s="38" t="s">
        <v>81</v>
      </c>
      <c r="C97" s="39">
        <f t="shared" ref="C97:N97" si="21">C16+C29+C37+C44+C55+C67+C78+C83</f>
        <v>0</v>
      </c>
      <c r="D97" s="39">
        <f t="shared" si="21"/>
        <v>0</v>
      </c>
      <c r="E97" s="39">
        <f t="shared" si="21"/>
        <v>0</v>
      </c>
      <c r="F97" s="39">
        <f t="shared" si="21"/>
        <v>0</v>
      </c>
      <c r="G97" s="39">
        <f t="shared" si="21"/>
        <v>0</v>
      </c>
      <c r="H97" s="39">
        <f t="shared" si="21"/>
        <v>0</v>
      </c>
      <c r="I97" s="39">
        <f t="shared" si="21"/>
        <v>0</v>
      </c>
      <c r="J97" s="39">
        <f t="shared" si="21"/>
        <v>0</v>
      </c>
      <c r="K97" s="39">
        <f t="shared" si="21"/>
        <v>0</v>
      </c>
      <c r="L97" s="39">
        <f t="shared" si="21"/>
        <v>0</v>
      </c>
      <c r="M97" s="39">
        <f t="shared" si="21"/>
        <v>0</v>
      </c>
      <c r="N97" s="39">
        <f t="shared" si="21"/>
        <v>0</v>
      </c>
      <c r="O97" s="40">
        <f>O16+O29+O37+O44+O55+O67</f>
        <v>0</v>
      </c>
      <c r="P97" s="32"/>
      <c r="Q97" s="1"/>
    </row>
    <row r="98" spans="1:17" ht="12.75" customHeight="1">
      <c r="A98" s="41"/>
      <c r="B98" s="38" t="s">
        <v>82</v>
      </c>
      <c r="C98" s="39">
        <f t="shared" ref="C98:O98" si="22">C96-C97</f>
        <v>0</v>
      </c>
      <c r="D98" s="39">
        <f t="shared" si="22"/>
        <v>0</v>
      </c>
      <c r="E98" s="39">
        <f t="shared" si="22"/>
        <v>0</v>
      </c>
      <c r="F98" s="39">
        <f t="shared" si="22"/>
        <v>0</v>
      </c>
      <c r="G98" s="39">
        <f t="shared" si="22"/>
        <v>0</v>
      </c>
      <c r="H98" s="39">
        <f t="shared" si="22"/>
        <v>0</v>
      </c>
      <c r="I98" s="39">
        <f t="shared" si="22"/>
        <v>0</v>
      </c>
      <c r="J98" s="39">
        <f t="shared" si="22"/>
        <v>0</v>
      </c>
      <c r="K98" s="39">
        <f t="shared" si="22"/>
        <v>0</v>
      </c>
      <c r="L98" s="39">
        <f t="shared" si="22"/>
        <v>0</v>
      </c>
      <c r="M98" s="39">
        <f t="shared" si="22"/>
        <v>0</v>
      </c>
      <c r="N98" s="39">
        <f t="shared" si="22"/>
        <v>0</v>
      </c>
      <c r="O98" s="40">
        <f t="shared" si="22"/>
        <v>0</v>
      </c>
      <c r="P98" s="32"/>
      <c r="Q98" s="1"/>
    </row>
    <row r="99" spans="1:17" ht="13.5" customHeight="1">
      <c r="A99" s="42"/>
      <c r="B99" s="43" t="s">
        <v>83</v>
      </c>
      <c r="C99" s="44">
        <f>C98</f>
        <v>0</v>
      </c>
      <c r="D99" s="44">
        <f t="shared" ref="D99:O99" si="23">C99+D98</f>
        <v>0</v>
      </c>
      <c r="E99" s="44">
        <f t="shared" si="23"/>
        <v>0</v>
      </c>
      <c r="F99" s="44">
        <f t="shared" si="23"/>
        <v>0</v>
      </c>
      <c r="G99" s="44">
        <f t="shared" si="23"/>
        <v>0</v>
      </c>
      <c r="H99" s="44">
        <f t="shared" si="23"/>
        <v>0</v>
      </c>
      <c r="I99" s="44">
        <f t="shared" si="23"/>
        <v>0</v>
      </c>
      <c r="J99" s="44">
        <f t="shared" si="23"/>
        <v>0</v>
      </c>
      <c r="K99" s="44">
        <f t="shared" si="23"/>
        <v>0</v>
      </c>
      <c r="L99" s="44">
        <f t="shared" si="23"/>
        <v>0</v>
      </c>
      <c r="M99" s="44">
        <f t="shared" si="23"/>
        <v>0</v>
      </c>
      <c r="N99" s="44">
        <f t="shared" si="23"/>
        <v>0</v>
      </c>
      <c r="O99" s="45">
        <f t="shared" si="23"/>
        <v>0</v>
      </c>
      <c r="P99" s="32"/>
      <c r="Q99" s="1"/>
    </row>
    <row r="100" spans="1:1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46" t="s">
        <v>84</v>
      </c>
      <c r="C102" s="4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48" t="str">
        <f>A6</f>
        <v>RENDA FAMILIAR</v>
      </c>
      <c r="C104" s="49">
        <f>O6</f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48" t="str">
        <f>A16</f>
        <v>HABITAÇÃO</v>
      </c>
      <c r="C105" s="49">
        <f>O16</f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48" t="str">
        <f>A29</f>
        <v>SAÚDE</v>
      </c>
      <c r="C106" s="49">
        <f>O29</f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48" t="str">
        <f>A37</f>
        <v>DOAÇÕES</v>
      </c>
      <c r="C107" s="49">
        <f>O37</f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48" t="str">
        <f>A44</f>
        <v>AUTOMÓVEL</v>
      </c>
      <c r="C108" s="49">
        <f>O44</f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48" t="str">
        <f>A55</f>
        <v>DESPESAS PESSOAIS</v>
      </c>
      <c r="C109" s="49">
        <f>O55</f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48" t="str">
        <f>A67</f>
        <v>LAZER</v>
      </c>
      <c r="C110" s="49">
        <f>O67</f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48" t="str">
        <f>A78</f>
        <v>CARTÕES DE CRÉDITO</v>
      </c>
      <c r="C111" s="49">
        <f>O78</f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48" t="str">
        <f>A83</f>
        <v>DEPENDENTES</v>
      </c>
      <c r="C112" s="49">
        <f>O83</f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46" t="s">
        <v>85</v>
      </c>
      <c r="C114" s="4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1">
    <mergeCell ref="A3:O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showGridLines="0" workbookViewId="0"/>
  </sheetViews>
  <sheetFormatPr defaultColWidth="17.285156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showGridLines="0" workbookViewId="0"/>
  </sheetViews>
  <sheetFormatPr defaultColWidth="17.28515625" defaultRowHeight="15" customHeight="1"/>
  <cols>
    <col min="1" max="26" width="6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showGridLines="0" workbookViewId="0"/>
  </sheetViews>
  <sheetFormatPr defaultColWidth="17.28515625" defaultRowHeight="15" customHeight="1"/>
  <cols>
    <col min="1" max="1" width="3.42578125" customWidth="1"/>
    <col min="2" max="26" width="8.7109375" customWidth="1"/>
  </cols>
  <sheetData>
    <row r="1" spans="1:2" ht="15.75" customHeight="1">
      <c r="A1" s="50" t="s">
        <v>86</v>
      </c>
    </row>
    <row r="2" spans="1:2" ht="12.75" customHeight="1">
      <c r="A2" s="1"/>
    </row>
    <row r="3" spans="1:2" ht="12.75" customHeight="1">
      <c r="A3" s="51" t="s">
        <v>87</v>
      </c>
      <c r="B3" s="52" t="s">
        <v>88</v>
      </c>
    </row>
    <row r="4" spans="1:2" ht="12.75" customHeight="1">
      <c r="A4" s="1"/>
      <c r="B4" s="1" t="s">
        <v>89</v>
      </c>
    </row>
    <row r="5" spans="1:2" ht="12.75" customHeight="1">
      <c r="A5" s="1"/>
      <c r="B5" s="1" t="s">
        <v>90</v>
      </c>
    </row>
    <row r="6" spans="1:2" ht="12.75" customHeight="1">
      <c r="A6" s="1"/>
    </row>
    <row r="7" spans="1:2" ht="12.75" customHeight="1">
      <c r="A7" s="51" t="s">
        <v>87</v>
      </c>
      <c r="B7" s="52" t="s">
        <v>91</v>
      </c>
    </row>
    <row r="8" spans="1:2" ht="12.75" customHeight="1">
      <c r="A8" s="1"/>
      <c r="B8" s="1" t="s">
        <v>92</v>
      </c>
    </row>
    <row r="9" spans="1:2" ht="12.75" customHeight="1">
      <c r="A9" s="1"/>
      <c r="B9" s="1" t="s">
        <v>93</v>
      </c>
    </row>
    <row r="10" spans="1:2" ht="12.75" customHeight="1">
      <c r="A10" s="1"/>
      <c r="B10" s="1" t="s">
        <v>94</v>
      </c>
    </row>
    <row r="11" spans="1:2" ht="12.75" customHeight="1">
      <c r="A11" s="1"/>
    </row>
    <row r="12" spans="1:2" ht="12.75" customHeight="1">
      <c r="A12" s="51" t="s">
        <v>87</v>
      </c>
      <c r="B12" s="52" t="s">
        <v>95</v>
      </c>
    </row>
    <row r="13" spans="1:2" ht="12.75" customHeight="1">
      <c r="A13" s="1"/>
      <c r="B13" s="1" t="s">
        <v>96</v>
      </c>
    </row>
    <row r="14" spans="1:2" ht="12.75" customHeight="1">
      <c r="A14" s="1"/>
      <c r="B14" s="1" t="s">
        <v>97</v>
      </c>
    </row>
    <row r="15" spans="1:2" ht="12.75" customHeight="1">
      <c r="A15" s="1"/>
    </row>
    <row r="16" spans="1:2" ht="12.75" customHeight="1">
      <c r="A16" s="51" t="s">
        <v>87</v>
      </c>
      <c r="B16" s="52" t="s">
        <v>98</v>
      </c>
    </row>
    <row r="17" spans="1:2" ht="12.75" customHeight="1">
      <c r="A17" s="1"/>
      <c r="B17" s="1" t="s">
        <v>99</v>
      </c>
    </row>
    <row r="18" spans="1:2" ht="12.75" customHeight="1">
      <c r="A18" s="1"/>
      <c r="B18" s="1" t="s">
        <v>100</v>
      </c>
    </row>
    <row r="19" spans="1:2" ht="12.75" customHeight="1">
      <c r="A19" s="1"/>
    </row>
    <row r="20" spans="1:2" ht="12.75" customHeight="1">
      <c r="A20" s="1"/>
    </row>
    <row r="21" spans="1:2" ht="12.75" customHeight="1">
      <c r="A21" s="1"/>
    </row>
    <row r="22" spans="1:2" ht="12.75" customHeight="1">
      <c r="A22" s="1"/>
    </row>
    <row r="23" spans="1:2" ht="12.75" customHeight="1">
      <c r="A23" s="1"/>
    </row>
    <row r="24" spans="1:2" ht="12.75" customHeight="1">
      <c r="A24" s="1"/>
    </row>
    <row r="25" spans="1:2" ht="12.75" customHeight="1">
      <c r="A25" s="1"/>
    </row>
    <row r="26" spans="1:2" ht="12.75" customHeight="1">
      <c r="A26" s="1"/>
    </row>
    <row r="27" spans="1:2" ht="12.75" customHeight="1">
      <c r="A27" s="1"/>
    </row>
    <row r="28" spans="1:2" ht="12.75" customHeight="1">
      <c r="A28" s="1"/>
    </row>
    <row r="29" spans="1:2" ht="12.75" customHeight="1">
      <c r="A29" s="1"/>
    </row>
    <row r="30" spans="1:2" ht="12.75" customHeight="1">
      <c r="A30" s="1"/>
    </row>
    <row r="31" spans="1:2" ht="12.75" customHeight="1">
      <c r="A31" s="1"/>
    </row>
    <row r="32" spans="1:2" ht="12.75" customHeight="1">
      <c r="A32" s="1"/>
    </row>
    <row r="33" spans="1:1" ht="12.75" customHeight="1">
      <c r="A33" s="1"/>
    </row>
    <row r="34" spans="1:1" ht="12.75" customHeight="1">
      <c r="A34" s="1"/>
    </row>
    <row r="35" spans="1:1" ht="12.75" customHeight="1">
      <c r="A35" s="1"/>
    </row>
    <row r="36" spans="1:1" ht="12.75" customHeight="1">
      <c r="A36" s="1"/>
    </row>
    <row r="37" spans="1:1" ht="12.75" customHeight="1">
      <c r="A37" s="1"/>
    </row>
    <row r="38" spans="1:1" ht="12.75" customHeight="1">
      <c r="A38" s="1"/>
    </row>
    <row r="39" spans="1:1" ht="12.75" customHeight="1">
      <c r="A39" s="1"/>
    </row>
    <row r="40" spans="1:1" ht="12.75" customHeight="1">
      <c r="A40" s="1"/>
    </row>
    <row r="41" spans="1:1" ht="12.75" customHeight="1">
      <c r="A41" s="1"/>
    </row>
    <row r="42" spans="1:1" ht="12.75" customHeight="1">
      <c r="A42" s="1"/>
    </row>
    <row r="43" spans="1:1" ht="12.75" customHeight="1">
      <c r="A43" s="1"/>
    </row>
    <row r="44" spans="1:1" ht="12.75" customHeight="1">
      <c r="A44" s="1"/>
    </row>
    <row r="45" spans="1:1" ht="12.75" customHeight="1">
      <c r="A45" s="1"/>
    </row>
    <row r="46" spans="1:1" ht="12.75" customHeight="1">
      <c r="A46" s="1"/>
    </row>
    <row r="47" spans="1:1" ht="12.75" customHeight="1">
      <c r="A47" s="1"/>
    </row>
    <row r="48" spans="1:1" ht="12.75" customHeight="1">
      <c r="A48" s="1"/>
    </row>
    <row r="49" spans="1:1" ht="12.75" customHeight="1">
      <c r="A49" s="1"/>
    </row>
    <row r="50" spans="1:1" ht="12.75" customHeight="1">
      <c r="A50" s="1"/>
    </row>
    <row r="51" spans="1:1" ht="12.75" customHeight="1">
      <c r="A51" s="1"/>
    </row>
    <row r="52" spans="1:1" ht="12.75" customHeight="1">
      <c r="A52" s="1"/>
    </row>
    <row r="53" spans="1:1" ht="12.75" customHeight="1">
      <c r="A53" s="1"/>
    </row>
    <row r="54" spans="1:1" ht="12.75" customHeight="1">
      <c r="A54" s="1"/>
    </row>
    <row r="55" spans="1:1" ht="12.75" customHeight="1">
      <c r="A55" s="1"/>
    </row>
    <row r="56" spans="1:1" ht="12.75" customHeight="1">
      <c r="A56" s="1"/>
    </row>
    <row r="57" spans="1:1" ht="12.75" customHeight="1">
      <c r="A57" s="1"/>
    </row>
    <row r="58" spans="1:1" ht="12.75" customHeight="1">
      <c r="A58" s="1"/>
    </row>
    <row r="59" spans="1:1" ht="12.75" customHeight="1">
      <c r="A59" s="1"/>
    </row>
    <row r="60" spans="1:1" ht="12.75" customHeight="1">
      <c r="A60" s="1"/>
    </row>
    <row r="61" spans="1:1" ht="12.75" customHeight="1">
      <c r="A61" s="1"/>
    </row>
    <row r="62" spans="1:1" ht="12.75" customHeight="1">
      <c r="A62" s="1"/>
    </row>
    <row r="63" spans="1:1" ht="12.75" customHeight="1">
      <c r="A63" s="1"/>
    </row>
    <row r="64" spans="1:1" ht="12.75" customHeight="1">
      <c r="A64" s="1"/>
    </row>
    <row r="65" spans="1:1" ht="12.75" customHeight="1">
      <c r="A65" s="1"/>
    </row>
    <row r="66" spans="1:1" ht="12.75" customHeight="1">
      <c r="A66" s="1"/>
    </row>
    <row r="67" spans="1:1" ht="12.75" customHeight="1">
      <c r="A67" s="1"/>
    </row>
    <row r="68" spans="1:1" ht="12.75" customHeight="1">
      <c r="A68" s="1"/>
    </row>
    <row r="69" spans="1:1" ht="12.75" customHeight="1">
      <c r="A69" s="1"/>
    </row>
    <row r="70" spans="1:1" ht="12.75" customHeight="1">
      <c r="A70" s="1"/>
    </row>
    <row r="71" spans="1:1" ht="12.75" customHeight="1">
      <c r="A71" s="1"/>
    </row>
    <row r="72" spans="1:1" ht="12.75" customHeight="1">
      <c r="A72" s="1"/>
    </row>
    <row r="73" spans="1:1" ht="12.75" customHeight="1">
      <c r="A73" s="1"/>
    </row>
    <row r="74" spans="1:1" ht="12.75" customHeight="1">
      <c r="A74" s="1"/>
    </row>
    <row r="75" spans="1:1" ht="12.75" customHeight="1">
      <c r="A75" s="1"/>
    </row>
    <row r="76" spans="1:1" ht="12.75" customHeight="1">
      <c r="A76" s="1"/>
    </row>
    <row r="77" spans="1:1" ht="12.75" customHeight="1">
      <c r="A77" s="1"/>
    </row>
    <row r="78" spans="1:1" ht="12.75" customHeight="1">
      <c r="A78" s="1"/>
    </row>
    <row r="79" spans="1:1" ht="12.75" customHeight="1">
      <c r="A79" s="1"/>
    </row>
    <row r="80" spans="1:1" ht="12.75" customHeight="1">
      <c r="A80" s="1"/>
    </row>
    <row r="81" spans="1:1" ht="12.75" customHeight="1">
      <c r="A81" s="1"/>
    </row>
    <row r="82" spans="1:1" ht="12.75" customHeight="1">
      <c r="A82" s="1"/>
    </row>
    <row r="83" spans="1:1" ht="12.75" customHeight="1">
      <c r="A83" s="1"/>
    </row>
    <row r="84" spans="1:1" ht="12.75" customHeight="1">
      <c r="A84" s="1"/>
    </row>
    <row r="85" spans="1:1" ht="12.75" customHeight="1">
      <c r="A85" s="1"/>
    </row>
    <row r="86" spans="1:1" ht="12.75" customHeight="1">
      <c r="A86" s="1"/>
    </row>
    <row r="87" spans="1:1" ht="12.75" customHeight="1">
      <c r="A87" s="1"/>
    </row>
    <row r="88" spans="1:1" ht="12.75" customHeight="1">
      <c r="A88" s="1"/>
    </row>
    <row r="89" spans="1:1" ht="12.75" customHeight="1">
      <c r="A89" s="1"/>
    </row>
    <row r="90" spans="1:1" ht="12.75" customHeight="1">
      <c r="A90" s="1"/>
    </row>
    <row r="91" spans="1:1" ht="12.75" customHeight="1">
      <c r="A91" s="1"/>
    </row>
    <row r="92" spans="1:1" ht="12.75" customHeight="1">
      <c r="A92" s="1"/>
    </row>
    <row r="93" spans="1:1" ht="12.75" customHeight="1">
      <c r="A93" s="1"/>
    </row>
    <row r="94" spans="1:1" ht="12.75" customHeight="1">
      <c r="A94" s="1"/>
    </row>
    <row r="95" spans="1:1" ht="12.75" customHeight="1">
      <c r="A95" s="1"/>
    </row>
    <row r="96" spans="1:1" ht="12.75" customHeight="1">
      <c r="A96" s="1"/>
    </row>
    <row r="97" spans="1:1" ht="12.75" customHeight="1">
      <c r="A97" s="1"/>
    </row>
    <row r="98" spans="1:1" ht="12.75" customHeight="1">
      <c r="A98" s="1"/>
    </row>
    <row r="99" spans="1:1" ht="12.75" customHeight="1">
      <c r="A99" s="1"/>
    </row>
    <row r="100" spans="1:1" ht="12.75" customHeight="1">
      <c r="A100" s="1"/>
    </row>
    <row r="101" spans="1:1" ht="12.75" customHeight="1">
      <c r="A101" s="1"/>
    </row>
    <row r="102" spans="1:1" ht="12.75" customHeight="1">
      <c r="A102" s="1"/>
    </row>
    <row r="103" spans="1:1" ht="12.75" customHeight="1">
      <c r="A103" s="1"/>
    </row>
    <row r="104" spans="1:1" ht="12.75" customHeight="1">
      <c r="A104" s="1"/>
    </row>
    <row r="105" spans="1:1" ht="12.75" customHeight="1">
      <c r="A105" s="1"/>
    </row>
    <row r="106" spans="1:1" ht="12.75" customHeight="1">
      <c r="A106" s="1"/>
    </row>
    <row r="107" spans="1:1" ht="12.75" customHeight="1">
      <c r="A107" s="1"/>
    </row>
    <row r="108" spans="1:1" ht="12.75" customHeight="1">
      <c r="A108" s="1"/>
    </row>
    <row r="109" spans="1:1" ht="12.75" customHeight="1">
      <c r="A109" s="1"/>
    </row>
    <row r="110" spans="1:1" ht="12.75" customHeight="1">
      <c r="A110" s="1"/>
    </row>
    <row r="111" spans="1:1" ht="12.75" customHeight="1">
      <c r="A111" s="1"/>
    </row>
    <row r="112" spans="1:1" ht="12.75" customHeight="1">
      <c r="A112" s="1"/>
    </row>
    <row r="113" spans="1:1" ht="12.75" customHeight="1">
      <c r="A113" s="1"/>
    </row>
    <row r="114" spans="1:1" ht="12.75" customHeight="1">
      <c r="A114" s="1"/>
    </row>
    <row r="115" spans="1:1" ht="12.75" customHeight="1">
      <c r="A115" s="1"/>
    </row>
    <row r="116" spans="1:1" ht="12.75" customHeight="1">
      <c r="A116" s="1"/>
    </row>
    <row r="117" spans="1:1" ht="12.75" customHeight="1">
      <c r="A117" s="1"/>
    </row>
    <row r="118" spans="1:1" ht="12.75" customHeight="1">
      <c r="A118" s="1"/>
    </row>
    <row r="119" spans="1:1" ht="12.75" customHeight="1">
      <c r="A119" s="1"/>
    </row>
    <row r="120" spans="1:1" ht="12.75" customHeight="1">
      <c r="A120" s="1"/>
    </row>
    <row r="121" spans="1:1" ht="12.75" customHeight="1">
      <c r="A121" s="1"/>
    </row>
    <row r="122" spans="1:1" ht="12.75" customHeight="1">
      <c r="A122" s="1"/>
    </row>
    <row r="123" spans="1:1" ht="12.75" customHeight="1">
      <c r="A123" s="1"/>
    </row>
    <row r="124" spans="1:1" ht="12.75" customHeight="1">
      <c r="A124" s="1"/>
    </row>
    <row r="125" spans="1:1" ht="12.75" customHeight="1">
      <c r="A125" s="1"/>
    </row>
    <row r="126" spans="1:1" ht="12.75" customHeight="1">
      <c r="A126" s="1"/>
    </row>
    <row r="127" spans="1:1" ht="12.75" customHeight="1">
      <c r="A127" s="1"/>
    </row>
    <row r="128" spans="1:1" ht="12.75" customHeight="1">
      <c r="A128" s="1"/>
    </row>
    <row r="129" spans="1:1" ht="12.75" customHeight="1">
      <c r="A129" s="1"/>
    </row>
    <row r="130" spans="1:1" ht="12.75" customHeight="1">
      <c r="A130" s="1"/>
    </row>
    <row r="131" spans="1:1" ht="12.75" customHeight="1">
      <c r="A131" s="1"/>
    </row>
    <row r="132" spans="1:1" ht="12.75" customHeight="1">
      <c r="A132" s="1"/>
    </row>
    <row r="133" spans="1:1" ht="12.75" customHeight="1">
      <c r="A133" s="1"/>
    </row>
    <row r="134" spans="1:1" ht="12.75" customHeight="1">
      <c r="A134" s="1"/>
    </row>
    <row r="135" spans="1:1" ht="12.75" customHeight="1">
      <c r="A135" s="1"/>
    </row>
    <row r="136" spans="1:1" ht="12.75" customHeight="1">
      <c r="A136" s="1"/>
    </row>
    <row r="137" spans="1:1" ht="12.75" customHeight="1">
      <c r="A137" s="1"/>
    </row>
    <row r="138" spans="1:1" ht="12.75" customHeight="1">
      <c r="A138" s="1"/>
    </row>
    <row r="139" spans="1:1" ht="12.75" customHeight="1">
      <c r="A139" s="1"/>
    </row>
    <row r="140" spans="1:1" ht="12.75" customHeight="1">
      <c r="A140" s="1"/>
    </row>
    <row r="141" spans="1:1" ht="12.75" customHeight="1">
      <c r="A141" s="1"/>
    </row>
    <row r="142" spans="1:1" ht="12.75" customHeight="1">
      <c r="A142" s="1"/>
    </row>
    <row r="143" spans="1:1" ht="12.75" customHeight="1">
      <c r="A143" s="1"/>
    </row>
    <row r="144" spans="1:1" ht="12.75" customHeight="1">
      <c r="A144" s="1"/>
    </row>
    <row r="145" spans="1:1" ht="12.75" customHeight="1">
      <c r="A145" s="1"/>
    </row>
    <row r="146" spans="1:1" ht="12.75" customHeight="1">
      <c r="A146" s="1"/>
    </row>
    <row r="147" spans="1:1" ht="12.75" customHeight="1">
      <c r="A147" s="1"/>
    </row>
    <row r="148" spans="1:1" ht="12.75" customHeight="1">
      <c r="A148" s="1"/>
    </row>
    <row r="149" spans="1:1" ht="12.75" customHeight="1">
      <c r="A149" s="1"/>
    </row>
    <row r="150" spans="1:1" ht="12.75" customHeight="1">
      <c r="A150" s="1"/>
    </row>
    <row r="151" spans="1:1" ht="12.75" customHeight="1">
      <c r="A151" s="1"/>
    </row>
    <row r="152" spans="1:1" ht="12.75" customHeight="1">
      <c r="A152" s="1"/>
    </row>
    <row r="153" spans="1:1" ht="12.75" customHeight="1">
      <c r="A153" s="1"/>
    </row>
    <row r="154" spans="1:1" ht="12.75" customHeight="1">
      <c r="A154" s="1"/>
    </row>
    <row r="155" spans="1:1" ht="12.75" customHeight="1">
      <c r="A155" s="1"/>
    </row>
    <row r="156" spans="1:1" ht="12.75" customHeight="1">
      <c r="A156" s="1"/>
    </row>
    <row r="157" spans="1:1" ht="12.75" customHeight="1">
      <c r="A157" s="1"/>
    </row>
    <row r="158" spans="1:1" ht="12.75" customHeight="1">
      <c r="A158" s="1"/>
    </row>
    <row r="159" spans="1:1" ht="12.75" customHeight="1">
      <c r="A159" s="1"/>
    </row>
    <row r="160" spans="1:1" ht="12.75" customHeight="1">
      <c r="A160" s="1"/>
    </row>
    <row r="161" spans="1:1" ht="12.75" customHeight="1">
      <c r="A161" s="1"/>
    </row>
    <row r="162" spans="1:1" ht="12.75" customHeight="1">
      <c r="A162" s="1"/>
    </row>
    <row r="163" spans="1:1" ht="12.75" customHeight="1">
      <c r="A163" s="1"/>
    </row>
    <row r="164" spans="1:1" ht="12.75" customHeight="1">
      <c r="A164" s="1"/>
    </row>
    <row r="165" spans="1:1" ht="12.75" customHeight="1">
      <c r="A165" s="1"/>
    </row>
    <row r="166" spans="1:1" ht="12.75" customHeight="1">
      <c r="A166" s="1"/>
    </row>
    <row r="167" spans="1:1" ht="12.75" customHeight="1">
      <c r="A167" s="1"/>
    </row>
    <row r="168" spans="1:1" ht="12.75" customHeight="1">
      <c r="A168" s="1"/>
    </row>
    <row r="169" spans="1:1" ht="12.75" customHeight="1">
      <c r="A169" s="1"/>
    </row>
    <row r="170" spans="1:1" ht="12.75" customHeight="1">
      <c r="A170" s="1"/>
    </row>
    <row r="171" spans="1:1" ht="12.75" customHeight="1">
      <c r="A171" s="1"/>
    </row>
    <row r="172" spans="1:1" ht="12.75" customHeight="1">
      <c r="A172" s="1"/>
    </row>
    <row r="173" spans="1:1" ht="12.75" customHeight="1">
      <c r="A173" s="1"/>
    </row>
    <row r="174" spans="1:1" ht="12.75" customHeight="1">
      <c r="A174" s="1"/>
    </row>
    <row r="175" spans="1:1" ht="12.75" customHeight="1">
      <c r="A175" s="1"/>
    </row>
    <row r="176" spans="1:1" ht="12.75" customHeight="1">
      <c r="A176" s="1"/>
    </row>
    <row r="177" spans="1:1" ht="12.75" customHeight="1">
      <c r="A177" s="1"/>
    </row>
    <row r="178" spans="1:1" ht="12.75" customHeight="1">
      <c r="A178" s="1"/>
    </row>
    <row r="179" spans="1:1" ht="12.75" customHeight="1">
      <c r="A179" s="1"/>
    </row>
    <row r="180" spans="1:1" ht="12.75" customHeight="1">
      <c r="A180" s="1"/>
    </row>
    <row r="181" spans="1:1" ht="12.75" customHeight="1">
      <c r="A181" s="1"/>
    </row>
    <row r="182" spans="1:1" ht="12.75" customHeight="1">
      <c r="A182" s="1"/>
    </row>
    <row r="183" spans="1:1" ht="12.75" customHeight="1">
      <c r="A183" s="1"/>
    </row>
    <row r="184" spans="1:1" ht="12.75" customHeight="1">
      <c r="A184" s="1"/>
    </row>
    <row r="185" spans="1:1" ht="12.75" customHeight="1">
      <c r="A185" s="1"/>
    </row>
    <row r="186" spans="1:1" ht="12.75" customHeight="1">
      <c r="A186" s="1"/>
    </row>
    <row r="187" spans="1:1" ht="12.75" customHeight="1">
      <c r="A187" s="1"/>
    </row>
    <row r="188" spans="1:1" ht="12.75" customHeight="1">
      <c r="A188" s="1"/>
    </row>
    <row r="189" spans="1:1" ht="12.75" customHeight="1">
      <c r="A189" s="1"/>
    </row>
    <row r="190" spans="1:1" ht="12.75" customHeight="1">
      <c r="A190" s="1"/>
    </row>
    <row r="191" spans="1:1" ht="12.75" customHeight="1">
      <c r="A191" s="1"/>
    </row>
    <row r="192" spans="1:1" ht="12.75" customHeight="1">
      <c r="A192" s="1"/>
    </row>
    <row r="193" spans="1:1" ht="12.75" customHeight="1">
      <c r="A193" s="1"/>
    </row>
    <row r="194" spans="1:1" ht="12.75" customHeight="1">
      <c r="A194" s="1"/>
    </row>
    <row r="195" spans="1:1" ht="12.75" customHeight="1">
      <c r="A195" s="1"/>
    </row>
    <row r="196" spans="1:1" ht="12.75" customHeight="1">
      <c r="A196" s="1"/>
    </row>
    <row r="197" spans="1:1" ht="12.75" customHeight="1">
      <c r="A197" s="1"/>
    </row>
    <row r="198" spans="1:1" ht="12.75" customHeight="1">
      <c r="A198" s="1"/>
    </row>
    <row r="199" spans="1:1" ht="12.75" customHeight="1">
      <c r="A199" s="1"/>
    </row>
    <row r="200" spans="1:1" ht="12.75" customHeight="1">
      <c r="A200" s="1"/>
    </row>
    <row r="201" spans="1:1" ht="12.75" customHeight="1">
      <c r="A201" s="1"/>
    </row>
    <row r="202" spans="1:1" ht="12.75" customHeight="1">
      <c r="A202" s="1"/>
    </row>
    <row r="203" spans="1:1" ht="12.75" customHeight="1">
      <c r="A203" s="1"/>
    </row>
    <row r="204" spans="1:1" ht="12.75" customHeight="1">
      <c r="A204" s="1"/>
    </row>
    <row r="205" spans="1:1" ht="12.75" customHeight="1">
      <c r="A205" s="1"/>
    </row>
    <row r="206" spans="1:1" ht="12.75" customHeight="1">
      <c r="A206" s="1"/>
    </row>
    <row r="207" spans="1:1" ht="12.75" customHeight="1">
      <c r="A207" s="1"/>
    </row>
    <row r="208" spans="1:1" ht="12.75" customHeight="1">
      <c r="A208" s="1"/>
    </row>
    <row r="209" spans="1:1" ht="12.75" customHeight="1">
      <c r="A209" s="1"/>
    </row>
    <row r="210" spans="1:1" ht="12.75" customHeight="1">
      <c r="A210" s="1"/>
    </row>
    <row r="211" spans="1:1" ht="12.75" customHeight="1">
      <c r="A211" s="1"/>
    </row>
    <row r="212" spans="1:1" ht="12.75" customHeight="1">
      <c r="A212" s="1"/>
    </row>
    <row r="213" spans="1:1" ht="12.75" customHeight="1">
      <c r="A213" s="1"/>
    </row>
    <row r="214" spans="1:1" ht="12.75" customHeight="1">
      <c r="A214" s="1"/>
    </row>
    <row r="215" spans="1:1" ht="12.75" customHeight="1">
      <c r="A215" s="1"/>
    </row>
    <row r="216" spans="1:1" ht="12.75" customHeight="1">
      <c r="A216" s="1"/>
    </row>
    <row r="217" spans="1:1" ht="12.75" customHeight="1">
      <c r="A217" s="1"/>
    </row>
    <row r="218" spans="1:1" ht="12.75" customHeight="1">
      <c r="A218" s="1"/>
    </row>
    <row r="219" spans="1:1" ht="12.75" customHeight="1">
      <c r="A219" s="1"/>
    </row>
    <row r="220" spans="1:1" ht="12.75" customHeight="1">
      <c r="A220" s="1"/>
    </row>
    <row r="221" spans="1:1" ht="12.75" customHeight="1">
      <c r="A221" s="1"/>
    </row>
    <row r="222" spans="1:1" ht="12.75" customHeight="1">
      <c r="A222" s="1"/>
    </row>
    <row r="223" spans="1:1" ht="12.75" customHeight="1">
      <c r="A223" s="1"/>
    </row>
    <row r="224" spans="1:1" ht="12.75" customHeight="1">
      <c r="A224" s="1"/>
    </row>
    <row r="225" spans="1:1" ht="12.75" customHeight="1">
      <c r="A225" s="1"/>
    </row>
    <row r="226" spans="1:1" ht="12.75" customHeight="1">
      <c r="A226" s="1"/>
    </row>
    <row r="227" spans="1:1" ht="12.75" customHeight="1">
      <c r="A227" s="1"/>
    </row>
    <row r="228" spans="1:1" ht="12.75" customHeight="1">
      <c r="A228" s="1"/>
    </row>
    <row r="229" spans="1:1" ht="12.75" customHeight="1">
      <c r="A229" s="1"/>
    </row>
    <row r="230" spans="1:1" ht="12.75" customHeight="1">
      <c r="A230" s="1"/>
    </row>
    <row r="231" spans="1:1" ht="12.75" customHeight="1">
      <c r="A231" s="1"/>
    </row>
    <row r="232" spans="1:1" ht="12.75" customHeight="1">
      <c r="A232" s="1"/>
    </row>
    <row r="233" spans="1:1" ht="12.75" customHeight="1">
      <c r="A233" s="1"/>
    </row>
    <row r="234" spans="1:1" ht="12.75" customHeight="1">
      <c r="A234" s="1"/>
    </row>
    <row r="235" spans="1:1" ht="12.75" customHeight="1">
      <c r="A235" s="1"/>
    </row>
    <row r="236" spans="1:1" ht="12.75" customHeight="1">
      <c r="A236" s="1"/>
    </row>
    <row r="237" spans="1:1" ht="12.75" customHeight="1">
      <c r="A237" s="1"/>
    </row>
    <row r="238" spans="1:1" ht="12.75" customHeight="1">
      <c r="A238" s="1"/>
    </row>
    <row r="239" spans="1:1" ht="12.75" customHeight="1">
      <c r="A239" s="1"/>
    </row>
    <row r="240" spans="1:1" ht="12.75" customHeight="1">
      <c r="A240" s="1"/>
    </row>
    <row r="241" spans="1:1" ht="12.75" customHeight="1">
      <c r="A241" s="1"/>
    </row>
    <row r="242" spans="1:1" ht="12.75" customHeight="1">
      <c r="A242" s="1"/>
    </row>
    <row r="243" spans="1:1" ht="12.75" customHeight="1">
      <c r="A243" s="1"/>
    </row>
    <row r="244" spans="1:1" ht="12.75" customHeight="1">
      <c r="A244" s="1"/>
    </row>
    <row r="245" spans="1:1" ht="12.75" customHeight="1">
      <c r="A245" s="1"/>
    </row>
    <row r="246" spans="1:1" ht="12.75" customHeight="1">
      <c r="A246" s="1"/>
    </row>
    <row r="247" spans="1:1" ht="12.75" customHeight="1">
      <c r="A247" s="1"/>
    </row>
    <row r="248" spans="1:1" ht="12.75" customHeight="1">
      <c r="A248" s="1"/>
    </row>
    <row r="249" spans="1:1" ht="12.75" customHeight="1">
      <c r="A249" s="1"/>
    </row>
    <row r="250" spans="1:1" ht="12.75" customHeight="1">
      <c r="A250" s="1"/>
    </row>
    <row r="251" spans="1:1" ht="12.75" customHeight="1">
      <c r="A251" s="1"/>
    </row>
    <row r="252" spans="1:1" ht="12.75" customHeight="1">
      <c r="A252" s="1"/>
    </row>
    <row r="253" spans="1:1" ht="12.75" customHeight="1">
      <c r="A253" s="1"/>
    </row>
    <row r="254" spans="1:1" ht="12.75" customHeight="1">
      <c r="A254" s="1"/>
    </row>
    <row r="255" spans="1:1" ht="12.75" customHeight="1">
      <c r="A255" s="1"/>
    </row>
    <row r="256" spans="1:1" ht="12.75" customHeight="1">
      <c r="A256" s="1"/>
    </row>
    <row r="257" spans="1:1" ht="12.75" customHeight="1">
      <c r="A257" s="1"/>
    </row>
    <row r="258" spans="1:1" ht="12.75" customHeight="1">
      <c r="A258" s="1"/>
    </row>
    <row r="259" spans="1:1" ht="12.75" customHeight="1">
      <c r="A259" s="1"/>
    </row>
    <row r="260" spans="1:1" ht="12.75" customHeight="1">
      <c r="A260" s="1"/>
    </row>
    <row r="261" spans="1:1" ht="12.75" customHeight="1">
      <c r="A261" s="1"/>
    </row>
    <row r="262" spans="1:1" ht="12.75" customHeight="1">
      <c r="A262" s="1"/>
    </row>
    <row r="263" spans="1:1" ht="12.75" customHeight="1">
      <c r="A263" s="1"/>
    </row>
    <row r="264" spans="1:1" ht="12.75" customHeight="1">
      <c r="A264" s="1"/>
    </row>
    <row r="265" spans="1:1" ht="12.75" customHeight="1">
      <c r="A265" s="1"/>
    </row>
    <row r="266" spans="1:1" ht="12.75" customHeight="1">
      <c r="A266" s="1"/>
    </row>
    <row r="267" spans="1:1" ht="12.75" customHeight="1">
      <c r="A267" s="1"/>
    </row>
    <row r="268" spans="1:1" ht="12.75" customHeight="1">
      <c r="A268" s="1"/>
    </row>
    <row r="269" spans="1:1" ht="12.75" customHeight="1">
      <c r="A269" s="1"/>
    </row>
    <row r="270" spans="1:1" ht="12.75" customHeight="1">
      <c r="A270" s="1"/>
    </row>
    <row r="271" spans="1:1" ht="12.75" customHeight="1">
      <c r="A271" s="1"/>
    </row>
    <row r="272" spans="1:1" ht="12.75" customHeight="1">
      <c r="A272" s="1"/>
    </row>
    <row r="273" spans="1:1" ht="12.75" customHeight="1">
      <c r="A273" s="1"/>
    </row>
    <row r="274" spans="1:1" ht="12.75" customHeight="1">
      <c r="A274" s="1"/>
    </row>
    <row r="275" spans="1:1" ht="12.75" customHeight="1">
      <c r="A275" s="1"/>
    </row>
    <row r="276" spans="1:1" ht="12.75" customHeight="1">
      <c r="A276" s="1"/>
    </row>
    <row r="277" spans="1:1" ht="12.75" customHeight="1">
      <c r="A277" s="1"/>
    </row>
    <row r="278" spans="1:1" ht="12.75" customHeight="1">
      <c r="A278" s="1"/>
    </row>
    <row r="279" spans="1:1" ht="12.75" customHeight="1">
      <c r="A279" s="1"/>
    </row>
    <row r="280" spans="1:1" ht="12.75" customHeight="1">
      <c r="A280" s="1"/>
    </row>
    <row r="281" spans="1:1" ht="12.75" customHeight="1">
      <c r="A281" s="1"/>
    </row>
    <row r="282" spans="1:1" ht="12.75" customHeight="1">
      <c r="A282" s="1"/>
    </row>
    <row r="283" spans="1:1" ht="12.75" customHeight="1">
      <c r="A283" s="1"/>
    </row>
    <row r="284" spans="1:1" ht="12.75" customHeight="1">
      <c r="A284" s="1"/>
    </row>
    <row r="285" spans="1:1" ht="12.75" customHeight="1">
      <c r="A285" s="1"/>
    </row>
    <row r="286" spans="1:1" ht="12.75" customHeight="1">
      <c r="A286" s="1"/>
    </row>
    <row r="287" spans="1:1" ht="12.75" customHeight="1">
      <c r="A287" s="1"/>
    </row>
    <row r="288" spans="1:1" ht="12.75" customHeight="1">
      <c r="A288" s="1"/>
    </row>
    <row r="289" spans="1:1" ht="12.75" customHeight="1">
      <c r="A289" s="1"/>
    </row>
    <row r="290" spans="1:1" ht="12.75" customHeight="1">
      <c r="A290" s="1"/>
    </row>
    <row r="291" spans="1:1" ht="12.75" customHeight="1">
      <c r="A291" s="1"/>
    </row>
    <row r="292" spans="1:1" ht="12.75" customHeight="1">
      <c r="A292" s="1"/>
    </row>
    <row r="293" spans="1:1" ht="12.75" customHeight="1">
      <c r="A293" s="1"/>
    </row>
    <row r="294" spans="1:1" ht="12.75" customHeight="1">
      <c r="A294" s="1"/>
    </row>
    <row r="295" spans="1:1" ht="12.75" customHeight="1">
      <c r="A295" s="1"/>
    </row>
    <row r="296" spans="1:1" ht="12.75" customHeight="1">
      <c r="A296" s="1"/>
    </row>
    <row r="297" spans="1:1" ht="12.75" customHeight="1">
      <c r="A297" s="1"/>
    </row>
    <row r="298" spans="1:1" ht="12.75" customHeight="1">
      <c r="A298" s="1"/>
    </row>
    <row r="299" spans="1:1" ht="12.75" customHeight="1">
      <c r="A299" s="1"/>
    </row>
    <row r="300" spans="1:1" ht="12.75" customHeight="1">
      <c r="A300" s="1"/>
    </row>
    <row r="301" spans="1:1" ht="12.75" customHeight="1">
      <c r="A301" s="1"/>
    </row>
    <row r="302" spans="1:1" ht="12.75" customHeight="1">
      <c r="A302" s="1"/>
    </row>
    <row r="303" spans="1:1" ht="12.75" customHeight="1">
      <c r="A303" s="1"/>
    </row>
    <row r="304" spans="1:1" ht="12.75" customHeight="1">
      <c r="A304" s="1"/>
    </row>
    <row r="305" spans="1:1" ht="12.75" customHeight="1">
      <c r="A305" s="1"/>
    </row>
    <row r="306" spans="1:1" ht="12.75" customHeight="1">
      <c r="A306" s="1"/>
    </row>
    <row r="307" spans="1:1" ht="12.75" customHeight="1">
      <c r="A307" s="1"/>
    </row>
    <row r="308" spans="1:1" ht="12.75" customHeight="1">
      <c r="A308" s="1"/>
    </row>
    <row r="309" spans="1:1" ht="12.75" customHeight="1">
      <c r="A309" s="1"/>
    </row>
    <row r="310" spans="1:1" ht="12.75" customHeight="1">
      <c r="A310" s="1"/>
    </row>
    <row r="311" spans="1:1" ht="12.75" customHeight="1">
      <c r="A311" s="1"/>
    </row>
    <row r="312" spans="1:1" ht="12.75" customHeight="1">
      <c r="A312" s="1"/>
    </row>
    <row r="313" spans="1:1" ht="12.75" customHeight="1">
      <c r="A313" s="1"/>
    </row>
    <row r="314" spans="1:1" ht="12.75" customHeight="1">
      <c r="A314" s="1"/>
    </row>
    <row r="315" spans="1:1" ht="12.75" customHeight="1">
      <c r="A315" s="1"/>
    </row>
    <row r="316" spans="1:1" ht="12.75" customHeight="1">
      <c r="A316" s="1"/>
    </row>
    <row r="317" spans="1:1" ht="12.75" customHeight="1">
      <c r="A317" s="1"/>
    </row>
    <row r="318" spans="1:1" ht="12.75" customHeight="1">
      <c r="A318" s="1"/>
    </row>
    <row r="319" spans="1:1" ht="12.75" customHeight="1">
      <c r="A319" s="1"/>
    </row>
    <row r="320" spans="1:1" ht="12.75" customHeight="1">
      <c r="A320" s="1"/>
    </row>
    <row r="321" spans="1:1" ht="12.75" customHeight="1">
      <c r="A321" s="1"/>
    </row>
    <row r="322" spans="1:1" ht="12.75" customHeight="1">
      <c r="A322" s="1"/>
    </row>
    <row r="323" spans="1:1" ht="12.75" customHeight="1">
      <c r="A323" s="1"/>
    </row>
    <row r="324" spans="1:1" ht="12.75" customHeight="1">
      <c r="A324" s="1"/>
    </row>
    <row r="325" spans="1:1" ht="12.75" customHeight="1">
      <c r="A325" s="1"/>
    </row>
    <row r="326" spans="1:1" ht="12.75" customHeight="1">
      <c r="A326" s="1"/>
    </row>
    <row r="327" spans="1:1" ht="12.75" customHeight="1">
      <c r="A327" s="1"/>
    </row>
    <row r="328" spans="1:1" ht="12.75" customHeight="1">
      <c r="A328" s="1"/>
    </row>
    <row r="329" spans="1:1" ht="12.75" customHeight="1">
      <c r="A329" s="1"/>
    </row>
    <row r="330" spans="1:1" ht="12.75" customHeight="1">
      <c r="A330" s="1"/>
    </row>
    <row r="331" spans="1:1" ht="12.75" customHeight="1">
      <c r="A331" s="1"/>
    </row>
    <row r="332" spans="1:1" ht="12.75" customHeight="1">
      <c r="A332" s="1"/>
    </row>
    <row r="333" spans="1:1" ht="12.75" customHeight="1">
      <c r="A333" s="1"/>
    </row>
    <row r="334" spans="1:1" ht="12.75" customHeight="1">
      <c r="A334" s="1"/>
    </row>
    <row r="335" spans="1:1" ht="12.75" customHeight="1">
      <c r="A335" s="1"/>
    </row>
    <row r="336" spans="1:1" ht="12.75" customHeight="1">
      <c r="A336" s="1"/>
    </row>
    <row r="337" spans="1:1" ht="12.75" customHeight="1">
      <c r="A337" s="1"/>
    </row>
    <row r="338" spans="1:1" ht="12.75" customHeight="1">
      <c r="A338" s="1"/>
    </row>
    <row r="339" spans="1:1" ht="12.75" customHeight="1">
      <c r="A339" s="1"/>
    </row>
    <row r="340" spans="1:1" ht="12.75" customHeight="1">
      <c r="A340" s="1"/>
    </row>
    <row r="341" spans="1:1" ht="12.75" customHeight="1">
      <c r="A341" s="1"/>
    </row>
    <row r="342" spans="1:1" ht="12.75" customHeight="1">
      <c r="A342" s="1"/>
    </row>
    <row r="343" spans="1:1" ht="12.75" customHeight="1">
      <c r="A343" s="1"/>
    </row>
    <row r="344" spans="1:1" ht="12.75" customHeight="1">
      <c r="A344" s="1"/>
    </row>
    <row r="345" spans="1:1" ht="12.75" customHeight="1">
      <c r="A345" s="1"/>
    </row>
    <row r="346" spans="1:1" ht="12.75" customHeight="1">
      <c r="A346" s="1"/>
    </row>
    <row r="347" spans="1:1" ht="12.75" customHeight="1">
      <c r="A347" s="1"/>
    </row>
    <row r="348" spans="1:1" ht="12.75" customHeight="1">
      <c r="A348" s="1"/>
    </row>
    <row r="349" spans="1:1" ht="12.75" customHeight="1">
      <c r="A349" s="1"/>
    </row>
    <row r="350" spans="1:1" ht="12.75" customHeight="1">
      <c r="A350" s="1"/>
    </row>
    <row r="351" spans="1:1" ht="12.75" customHeight="1">
      <c r="A351" s="1"/>
    </row>
    <row r="352" spans="1:1" ht="12.75" customHeight="1">
      <c r="A352" s="1"/>
    </row>
    <row r="353" spans="1:1" ht="12.75" customHeight="1">
      <c r="A353" s="1"/>
    </row>
    <row r="354" spans="1:1" ht="12.75" customHeight="1">
      <c r="A354" s="1"/>
    </row>
    <row r="355" spans="1:1" ht="12.75" customHeight="1">
      <c r="A355" s="1"/>
    </row>
    <row r="356" spans="1:1" ht="12.75" customHeight="1">
      <c r="A356" s="1"/>
    </row>
    <row r="357" spans="1:1" ht="12.75" customHeight="1">
      <c r="A357" s="1"/>
    </row>
    <row r="358" spans="1:1" ht="12.75" customHeight="1">
      <c r="A358" s="1"/>
    </row>
    <row r="359" spans="1:1" ht="12.75" customHeight="1">
      <c r="A359" s="1"/>
    </row>
    <row r="360" spans="1:1" ht="12.75" customHeight="1">
      <c r="A360" s="1"/>
    </row>
    <row r="361" spans="1:1" ht="12.75" customHeight="1">
      <c r="A361" s="1"/>
    </row>
    <row r="362" spans="1:1" ht="12.75" customHeight="1">
      <c r="A362" s="1"/>
    </row>
    <row r="363" spans="1:1" ht="12.75" customHeight="1">
      <c r="A363" s="1"/>
    </row>
    <row r="364" spans="1:1" ht="12.75" customHeight="1">
      <c r="A364" s="1"/>
    </row>
    <row r="365" spans="1:1" ht="12.75" customHeight="1">
      <c r="A365" s="1"/>
    </row>
    <row r="366" spans="1:1" ht="12.75" customHeight="1">
      <c r="A366" s="1"/>
    </row>
    <row r="367" spans="1:1" ht="12.75" customHeight="1">
      <c r="A367" s="1"/>
    </row>
    <row r="368" spans="1:1" ht="12.75" customHeight="1">
      <c r="A368" s="1"/>
    </row>
    <row r="369" spans="1:1" ht="12.75" customHeight="1">
      <c r="A369" s="1"/>
    </row>
    <row r="370" spans="1:1" ht="12.75" customHeight="1">
      <c r="A370" s="1"/>
    </row>
    <row r="371" spans="1:1" ht="12.75" customHeight="1">
      <c r="A371" s="1"/>
    </row>
    <row r="372" spans="1:1" ht="12.75" customHeight="1">
      <c r="A372" s="1"/>
    </row>
    <row r="373" spans="1:1" ht="12.75" customHeight="1">
      <c r="A373" s="1"/>
    </row>
    <row r="374" spans="1:1" ht="12.75" customHeight="1">
      <c r="A374" s="1"/>
    </row>
    <row r="375" spans="1:1" ht="12.75" customHeight="1">
      <c r="A375" s="1"/>
    </row>
    <row r="376" spans="1:1" ht="12.75" customHeight="1">
      <c r="A376" s="1"/>
    </row>
    <row r="377" spans="1:1" ht="12.75" customHeight="1">
      <c r="A377" s="1"/>
    </row>
    <row r="378" spans="1:1" ht="12.75" customHeight="1">
      <c r="A378" s="1"/>
    </row>
    <row r="379" spans="1:1" ht="12.75" customHeight="1">
      <c r="A379" s="1"/>
    </row>
    <row r="380" spans="1:1" ht="12.75" customHeight="1">
      <c r="A380" s="1"/>
    </row>
    <row r="381" spans="1:1" ht="12.75" customHeight="1">
      <c r="A381" s="1"/>
    </row>
    <row r="382" spans="1:1" ht="12.75" customHeight="1">
      <c r="A382" s="1"/>
    </row>
    <row r="383" spans="1:1" ht="12.75" customHeight="1">
      <c r="A383" s="1"/>
    </row>
    <row r="384" spans="1:1" ht="12.75" customHeight="1">
      <c r="A384" s="1"/>
    </row>
    <row r="385" spans="1:1" ht="12.75" customHeight="1">
      <c r="A385" s="1"/>
    </row>
    <row r="386" spans="1:1" ht="12.75" customHeight="1">
      <c r="A386" s="1"/>
    </row>
    <row r="387" spans="1:1" ht="12.75" customHeight="1">
      <c r="A387" s="1"/>
    </row>
    <row r="388" spans="1:1" ht="12.75" customHeight="1">
      <c r="A388" s="1"/>
    </row>
    <row r="389" spans="1:1" ht="12.75" customHeight="1">
      <c r="A389" s="1"/>
    </row>
    <row r="390" spans="1:1" ht="12.75" customHeight="1">
      <c r="A390" s="1"/>
    </row>
    <row r="391" spans="1:1" ht="12.75" customHeight="1">
      <c r="A391" s="1"/>
    </row>
    <row r="392" spans="1:1" ht="12.75" customHeight="1">
      <c r="A392" s="1"/>
    </row>
    <row r="393" spans="1:1" ht="12.75" customHeight="1">
      <c r="A393" s="1"/>
    </row>
    <row r="394" spans="1:1" ht="12.75" customHeight="1">
      <c r="A394" s="1"/>
    </row>
    <row r="395" spans="1:1" ht="12.75" customHeight="1">
      <c r="A395" s="1"/>
    </row>
    <row r="396" spans="1:1" ht="12.75" customHeight="1">
      <c r="A396" s="1"/>
    </row>
    <row r="397" spans="1:1" ht="12.75" customHeight="1">
      <c r="A397" s="1"/>
    </row>
    <row r="398" spans="1:1" ht="12.75" customHeight="1">
      <c r="A398" s="1"/>
    </row>
    <row r="399" spans="1:1" ht="12.75" customHeight="1">
      <c r="A399" s="1"/>
    </row>
    <row r="400" spans="1:1" ht="12.75" customHeight="1">
      <c r="A400" s="1"/>
    </row>
    <row r="401" spans="1:1" ht="12.75" customHeight="1">
      <c r="A401" s="1"/>
    </row>
    <row r="402" spans="1:1" ht="12.75" customHeight="1">
      <c r="A402" s="1"/>
    </row>
    <row r="403" spans="1:1" ht="12.75" customHeight="1">
      <c r="A403" s="1"/>
    </row>
    <row r="404" spans="1:1" ht="12.75" customHeight="1">
      <c r="A404" s="1"/>
    </row>
    <row r="405" spans="1:1" ht="12.75" customHeight="1">
      <c r="A405" s="1"/>
    </row>
    <row r="406" spans="1:1" ht="12.75" customHeight="1">
      <c r="A406" s="1"/>
    </row>
    <row r="407" spans="1:1" ht="12.75" customHeight="1">
      <c r="A407" s="1"/>
    </row>
    <row r="408" spans="1:1" ht="12.75" customHeight="1">
      <c r="A408" s="1"/>
    </row>
    <row r="409" spans="1:1" ht="12.75" customHeight="1">
      <c r="A409" s="1"/>
    </row>
    <row r="410" spans="1:1" ht="12.75" customHeight="1">
      <c r="A410" s="1"/>
    </row>
    <row r="411" spans="1:1" ht="12.75" customHeight="1">
      <c r="A411" s="1"/>
    </row>
    <row r="412" spans="1:1" ht="12.75" customHeight="1">
      <c r="A412" s="1"/>
    </row>
    <row r="413" spans="1:1" ht="12.75" customHeight="1">
      <c r="A413" s="1"/>
    </row>
    <row r="414" spans="1:1" ht="12.75" customHeight="1">
      <c r="A414" s="1"/>
    </row>
    <row r="415" spans="1:1" ht="12.75" customHeight="1">
      <c r="A415" s="1"/>
    </row>
    <row r="416" spans="1:1" ht="12.75" customHeight="1">
      <c r="A416" s="1"/>
    </row>
    <row r="417" spans="1:1" ht="12.75" customHeight="1">
      <c r="A417" s="1"/>
    </row>
    <row r="418" spans="1:1" ht="12.75" customHeight="1">
      <c r="A418" s="1"/>
    </row>
    <row r="419" spans="1:1" ht="12.75" customHeight="1">
      <c r="A419" s="1"/>
    </row>
    <row r="420" spans="1:1" ht="12.75" customHeight="1">
      <c r="A420" s="1"/>
    </row>
    <row r="421" spans="1:1" ht="12.75" customHeight="1">
      <c r="A421" s="1"/>
    </row>
    <row r="422" spans="1:1" ht="12.75" customHeight="1">
      <c r="A422" s="1"/>
    </row>
    <row r="423" spans="1:1" ht="12.75" customHeight="1">
      <c r="A423" s="1"/>
    </row>
    <row r="424" spans="1:1" ht="12.75" customHeight="1">
      <c r="A424" s="1"/>
    </row>
    <row r="425" spans="1:1" ht="12.75" customHeight="1">
      <c r="A425" s="1"/>
    </row>
    <row r="426" spans="1:1" ht="12.75" customHeight="1">
      <c r="A426" s="1"/>
    </row>
    <row r="427" spans="1:1" ht="12.75" customHeight="1">
      <c r="A427" s="1"/>
    </row>
    <row r="428" spans="1:1" ht="12.75" customHeight="1">
      <c r="A428" s="1"/>
    </row>
    <row r="429" spans="1:1" ht="12.75" customHeight="1">
      <c r="A429" s="1"/>
    </row>
    <row r="430" spans="1:1" ht="12.75" customHeight="1">
      <c r="A430" s="1"/>
    </row>
    <row r="431" spans="1:1" ht="12.75" customHeight="1">
      <c r="A431" s="1"/>
    </row>
    <row r="432" spans="1:1" ht="12.75" customHeight="1">
      <c r="A432" s="1"/>
    </row>
    <row r="433" spans="1:1" ht="12.75" customHeight="1">
      <c r="A433" s="1"/>
    </row>
    <row r="434" spans="1:1" ht="12.75" customHeight="1">
      <c r="A434" s="1"/>
    </row>
    <row r="435" spans="1:1" ht="12.75" customHeight="1">
      <c r="A435" s="1"/>
    </row>
    <row r="436" spans="1:1" ht="12.75" customHeight="1">
      <c r="A436" s="1"/>
    </row>
    <row r="437" spans="1:1" ht="12.75" customHeight="1">
      <c r="A437" s="1"/>
    </row>
    <row r="438" spans="1:1" ht="12.75" customHeight="1">
      <c r="A438" s="1"/>
    </row>
    <row r="439" spans="1:1" ht="12.75" customHeight="1">
      <c r="A439" s="1"/>
    </row>
    <row r="440" spans="1:1" ht="12.75" customHeight="1">
      <c r="A440" s="1"/>
    </row>
    <row r="441" spans="1:1" ht="12.75" customHeight="1">
      <c r="A441" s="1"/>
    </row>
    <row r="442" spans="1:1" ht="12.75" customHeight="1">
      <c r="A442" s="1"/>
    </row>
    <row r="443" spans="1:1" ht="12.75" customHeight="1">
      <c r="A443" s="1"/>
    </row>
    <row r="444" spans="1:1" ht="12.75" customHeight="1">
      <c r="A444" s="1"/>
    </row>
    <row r="445" spans="1:1" ht="12.75" customHeight="1">
      <c r="A445" s="1"/>
    </row>
    <row r="446" spans="1:1" ht="12.75" customHeight="1">
      <c r="A446" s="1"/>
    </row>
    <row r="447" spans="1:1" ht="12.75" customHeight="1">
      <c r="A447" s="1"/>
    </row>
    <row r="448" spans="1:1" ht="12.75" customHeight="1">
      <c r="A448" s="1"/>
    </row>
    <row r="449" spans="1:1" ht="12.75" customHeight="1">
      <c r="A449" s="1"/>
    </row>
    <row r="450" spans="1:1" ht="12.75" customHeight="1">
      <c r="A450" s="1"/>
    </row>
    <row r="451" spans="1:1" ht="12.75" customHeight="1">
      <c r="A451" s="1"/>
    </row>
    <row r="452" spans="1:1" ht="12.75" customHeight="1">
      <c r="A452" s="1"/>
    </row>
    <row r="453" spans="1:1" ht="12.75" customHeight="1">
      <c r="A453" s="1"/>
    </row>
    <row r="454" spans="1:1" ht="12.75" customHeight="1">
      <c r="A454" s="1"/>
    </row>
    <row r="455" spans="1:1" ht="12.75" customHeight="1">
      <c r="A455" s="1"/>
    </row>
    <row r="456" spans="1:1" ht="12.75" customHeight="1">
      <c r="A456" s="1"/>
    </row>
    <row r="457" spans="1:1" ht="12.75" customHeight="1">
      <c r="A457" s="1"/>
    </row>
    <row r="458" spans="1:1" ht="12.75" customHeight="1">
      <c r="A458" s="1"/>
    </row>
    <row r="459" spans="1:1" ht="12.75" customHeight="1">
      <c r="A459" s="1"/>
    </row>
    <row r="460" spans="1:1" ht="12.75" customHeight="1">
      <c r="A460" s="1"/>
    </row>
    <row r="461" spans="1:1" ht="12.75" customHeight="1">
      <c r="A461" s="1"/>
    </row>
    <row r="462" spans="1:1" ht="12.75" customHeight="1">
      <c r="A462" s="1"/>
    </row>
    <row r="463" spans="1:1" ht="12.75" customHeight="1">
      <c r="A463" s="1"/>
    </row>
    <row r="464" spans="1:1" ht="12.75" customHeight="1">
      <c r="A464" s="1"/>
    </row>
    <row r="465" spans="1:1" ht="12.75" customHeight="1">
      <c r="A465" s="1"/>
    </row>
    <row r="466" spans="1:1" ht="12.75" customHeight="1">
      <c r="A466" s="1"/>
    </row>
    <row r="467" spans="1:1" ht="12.75" customHeight="1">
      <c r="A467" s="1"/>
    </row>
    <row r="468" spans="1:1" ht="12.75" customHeight="1">
      <c r="A468" s="1"/>
    </row>
    <row r="469" spans="1:1" ht="12.75" customHeight="1">
      <c r="A469" s="1"/>
    </row>
    <row r="470" spans="1:1" ht="12.75" customHeight="1">
      <c r="A470" s="1"/>
    </row>
    <row r="471" spans="1:1" ht="12.75" customHeight="1">
      <c r="A471" s="1"/>
    </row>
    <row r="472" spans="1:1" ht="12.75" customHeight="1">
      <c r="A472" s="1"/>
    </row>
    <row r="473" spans="1:1" ht="12.75" customHeight="1">
      <c r="A473" s="1"/>
    </row>
    <row r="474" spans="1:1" ht="12.75" customHeight="1">
      <c r="A474" s="1"/>
    </row>
    <row r="475" spans="1:1" ht="12.75" customHeight="1">
      <c r="A475" s="1"/>
    </row>
    <row r="476" spans="1:1" ht="12.75" customHeight="1">
      <c r="A476" s="1"/>
    </row>
    <row r="477" spans="1:1" ht="12.75" customHeight="1">
      <c r="A477" s="1"/>
    </row>
    <row r="478" spans="1:1" ht="12.75" customHeight="1">
      <c r="A478" s="1"/>
    </row>
    <row r="479" spans="1:1" ht="12.75" customHeight="1">
      <c r="A479" s="1"/>
    </row>
    <row r="480" spans="1:1" ht="12.75" customHeight="1">
      <c r="A480" s="1"/>
    </row>
    <row r="481" spans="1:1" ht="12.75" customHeight="1">
      <c r="A481" s="1"/>
    </row>
    <row r="482" spans="1:1" ht="12.75" customHeight="1">
      <c r="A482" s="1"/>
    </row>
    <row r="483" spans="1:1" ht="12.75" customHeight="1">
      <c r="A483" s="1"/>
    </row>
    <row r="484" spans="1:1" ht="12.75" customHeight="1">
      <c r="A484" s="1"/>
    </row>
    <row r="485" spans="1:1" ht="12.75" customHeight="1">
      <c r="A485" s="1"/>
    </row>
    <row r="486" spans="1:1" ht="12.75" customHeight="1">
      <c r="A486" s="1"/>
    </row>
    <row r="487" spans="1:1" ht="12.75" customHeight="1">
      <c r="A487" s="1"/>
    </row>
    <row r="488" spans="1:1" ht="12.75" customHeight="1">
      <c r="A488" s="1"/>
    </row>
    <row r="489" spans="1:1" ht="12.75" customHeight="1">
      <c r="A489" s="1"/>
    </row>
    <row r="490" spans="1:1" ht="12.75" customHeight="1">
      <c r="A490" s="1"/>
    </row>
    <row r="491" spans="1:1" ht="12.75" customHeight="1">
      <c r="A491" s="1"/>
    </row>
    <row r="492" spans="1:1" ht="12.75" customHeight="1">
      <c r="A492" s="1"/>
    </row>
    <row r="493" spans="1:1" ht="12.75" customHeight="1">
      <c r="A493" s="1"/>
    </row>
    <row r="494" spans="1:1" ht="12.75" customHeight="1">
      <c r="A494" s="1"/>
    </row>
    <row r="495" spans="1:1" ht="12.75" customHeight="1">
      <c r="A495" s="1"/>
    </row>
    <row r="496" spans="1:1" ht="12.75" customHeight="1">
      <c r="A496" s="1"/>
    </row>
    <row r="497" spans="1:1" ht="12.75" customHeight="1">
      <c r="A497" s="1"/>
    </row>
    <row r="498" spans="1:1" ht="12.75" customHeight="1">
      <c r="A498" s="1"/>
    </row>
    <row r="499" spans="1:1" ht="12.75" customHeight="1">
      <c r="A499" s="1"/>
    </row>
    <row r="500" spans="1:1" ht="12.75" customHeight="1">
      <c r="A500" s="1"/>
    </row>
    <row r="501" spans="1:1" ht="12.75" customHeight="1">
      <c r="A501" s="1"/>
    </row>
    <row r="502" spans="1:1" ht="12.75" customHeight="1">
      <c r="A502" s="1"/>
    </row>
    <row r="503" spans="1:1" ht="12.75" customHeight="1">
      <c r="A503" s="1"/>
    </row>
    <row r="504" spans="1:1" ht="12.75" customHeight="1">
      <c r="A504" s="1"/>
    </row>
    <row r="505" spans="1:1" ht="12.75" customHeight="1">
      <c r="A505" s="1"/>
    </row>
    <row r="506" spans="1:1" ht="12.75" customHeight="1">
      <c r="A506" s="1"/>
    </row>
    <row r="507" spans="1:1" ht="12.75" customHeight="1">
      <c r="A507" s="1"/>
    </row>
    <row r="508" spans="1:1" ht="12.75" customHeight="1">
      <c r="A508" s="1"/>
    </row>
    <row r="509" spans="1:1" ht="12.75" customHeight="1">
      <c r="A509" s="1"/>
    </row>
    <row r="510" spans="1:1" ht="12.75" customHeight="1">
      <c r="A510" s="1"/>
    </row>
    <row r="511" spans="1:1" ht="12.75" customHeight="1">
      <c r="A511" s="1"/>
    </row>
    <row r="512" spans="1:1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  <row r="519" spans="1:1" ht="12.75" customHeight="1">
      <c r="A519" s="1"/>
    </row>
    <row r="520" spans="1:1" ht="12.75" customHeight="1">
      <c r="A520" s="1"/>
    </row>
    <row r="521" spans="1:1" ht="12.75" customHeight="1">
      <c r="A521" s="1"/>
    </row>
    <row r="522" spans="1:1" ht="12.75" customHeight="1">
      <c r="A522" s="1"/>
    </row>
    <row r="523" spans="1:1" ht="12.75" customHeight="1">
      <c r="A523" s="1"/>
    </row>
    <row r="524" spans="1:1" ht="12.75" customHeight="1">
      <c r="A524" s="1"/>
    </row>
    <row r="525" spans="1:1" ht="12.75" customHeight="1">
      <c r="A525" s="1"/>
    </row>
    <row r="526" spans="1:1" ht="12.75" customHeight="1">
      <c r="A526" s="1"/>
    </row>
    <row r="527" spans="1:1" ht="12.75" customHeight="1">
      <c r="A527" s="1"/>
    </row>
    <row r="528" spans="1:1" ht="12.75" customHeight="1">
      <c r="A528" s="1"/>
    </row>
    <row r="529" spans="1:1" ht="12.75" customHeight="1">
      <c r="A529" s="1"/>
    </row>
    <row r="530" spans="1:1" ht="12.75" customHeight="1">
      <c r="A530" s="1"/>
    </row>
    <row r="531" spans="1:1" ht="12.75" customHeight="1">
      <c r="A531" s="1"/>
    </row>
    <row r="532" spans="1:1" ht="12.75" customHeight="1">
      <c r="A532" s="1"/>
    </row>
    <row r="533" spans="1:1" ht="12.75" customHeight="1">
      <c r="A533" s="1"/>
    </row>
    <row r="534" spans="1:1" ht="12.75" customHeight="1">
      <c r="A534" s="1"/>
    </row>
    <row r="535" spans="1:1" ht="12.75" customHeight="1">
      <c r="A535" s="1"/>
    </row>
    <row r="536" spans="1:1" ht="12.75" customHeight="1">
      <c r="A536" s="1"/>
    </row>
    <row r="537" spans="1:1" ht="12.75" customHeight="1">
      <c r="A537" s="1"/>
    </row>
    <row r="538" spans="1:1" ht="12.75" customHeight="1">
      <c r="A538" s="1"/>
    </row>
    <row r="539" spans="1:1" ht="12.75" customHeight="1">
      <c r="A539" s="1"/>
    </row>
    <row r="540" spans="1:1" ht="12.75" customHeight="1">
      <c r="A540" s="1"/>
    </row>
    <row r="541" spans="1:1" ht="12.75" customHeight="1">
      <c r="A541" s="1"/>
    </row>
    <row r="542" spans="1:1" ht="12.75" customHeight="1">
      <c r="A542" s="1"/>
    </row>
    <row r="543" spans="1:1" ht="12.75" customHeight="1">
      <c r="A543" s="1"/>
    </row>
    <row r="544" spans="1:1" ht="12.75" customHeight="1">
      <c r="A544" s="1"/>
    </row>
    <row r="545" spans="1:1" ht="12.75" customHeight="1">
      <c r="A545" s="1"/>
    </row>
    <row r="546" spans="1:1" ht="12.75" customHeight="1">
      <c r="A546" s="1"/>
    </row>
    <row r="547" spans="1:1" ht="12.75" customHeight="1">
      <c r="A547" s="1"/>
    </row>
    <row r="548" spans="1:1" ht="12.75" customHeight="1">
      <c r="A548" s="1"/>
    </row>
    <row r="549" spans="1:1" ht="12.75" customHeight="1">
      <c r="A549" s="1"/>
    </row>
    <row r="550" spans="1:1" ht="12.75" customHeight="1">
      <c r="A550" s="1"/>
    </row>
    <row r="551" spans="1:1" ht="12.75" customHeight="1">
      <c r="A551" s="1"/>
    </row>
    <row r="552" spans="1:1" ht="12.75" customHeight="1">
      <c r="A552" s="1"/>
    </row>
    <row r="553" spans="1:1" ht="12.75" customHeight="1">
      <c r="A553" s="1"/>
    </row>
    <row r="554" spans="1:1" ht="12.75" customHeight="1">
      <c r="A554" s="1"/>
    </row>
    <row r="555" spans="1:1" ht="12.75" customHeight="1">
      <c r="A555" s="1"/>
    </row>
    <row r="556" spans="1:1" ht="12.75" customHeight="1">
      <c r="A556" s="1"/>
    </row>
    <row r="557" spans="1:1" ht="12.75" customHeight="1">
      <c r="A557" s="1"/>
    </row>
    <row r="558" spans="1:1" ht="12.75" customHeight="1">
      <c r="A558" s="1"/>
    </row>
    <row r="559" spans="1:1" ht="12.75" customHeight="1">
      <c r="A559" s="1"/>
    </row>
    <row r="560" spans="1:1" ht="12.75" customHeight="1">
      <c r="A560" s="1"/>
    </row>
    <row r="561" spans="1:1" ht="12.75" customHeight="1">
      <c r="A561" s="1"/>
    </row>
    <row r="562" spans="1:1" ht="12.75" customHeight="1">
      <c r="A562" s="1"/>
    </row>
    <row r="563" spans="1:1" ht="12.75" customHeight="1">
      <c r="A563" s="1"/>
    </row>
    <row r="564" spans="1:1" ht="12.75" customHeight="1">
      <c r="A564" s="1"/>
    </row>
    <row r="565" spans="1:1" ht="12.75" customHeight="1">
      <c r="A565" s="1"/>
    </row>
    <row r="566" spans="1:1" ht="12.75" customHeight="1">
      <c r="A566" s="1"/>
    </row>
    <row r="567" spans="1:1" ht="12.75" customHeight="1">
      <c r="A567" s="1"/>
    </row>
    <row r="568" spans="1:1" ht="12.75" customHeight="1">
      <c r="A568" s="1"/>
    </row>
    <row r="569" spans="1:1" ht="12.75" customHeight="1">
      <c r="A569" s="1"/>
    </row>
    <row r="570" spans="1:1" ht="12.75" customHeight="1">
      <c r="A570" s="1"/>
    </row>
    <row r="571" spans="1:1" ht="12.75" customHeight="1">
      <c r="A571" s="1"/>
    </row>
    <row r="572" spans="1:1" ht="12.75" customHeight="1">
      <c r="A572" s="1"/>
    </row>
    <row r="573" spans="1:1" ht="12.75" customHeight="1">
      <c r="A573" s="1"/>
    </row>
    <row r="574" spans="1:1" ht="12.75" customHeight="1">
      <c r="A574" s="1"/>
    </row>
    <row r="575" spans="1:1" ht="12.75" customHeight="1">
      <c r="A575" s="1"/>
    </row>
    <row r="576" spans="1:1" ht="12.75" customHeight="1">
      <c r="A576" s="1"/>
    </row>
    <row r="577" spans="1:1" ht="12.75" customHeight="1">
      <c r="A577" s="1"/>
    </row>
    <row r="578" spans="1:1" ht="12.75" customHeight="1">
      <c r="A578" s="1"/>
    </row>
    <row r="579" spans="1:1" ht="12.75" customHeight="1">
      <c r="A579" s="1"/>
    </row>
    <row r="580" spans="1:1" ht="12.75" customHeight="1">
      <c r="A580" s="1"/>
    </row>
    <row r="581" spans="1:1" ht="12.75" customHeight="1">
      <c r="A581" s="1"/>
    </row>
    <row r="582" spans="1:1" ht="12.75" customHeight="1">
      <c r="A582" s="1"/>
    </row>
    <row r="583" spans="1:1" ht="12.75" customHeight="1">
      <c r="A583" s="1"/>
    </row>
    <row r="584" spans="1:1" ht="12.75" customHeight="1">
      <c r="A584" s="1"/>
    </row>
    <row r="585" spans="1:1" ht="12.75" customHeight="1">
      <c r="A585" s="1"/>
    </row>
    <row r="586" spans="1:1" ht="12.75" customHeight="1">
      <c r="A586" s="1"/>
    </row>
    <row r="587" spans="1:1" ht="12.75" customHeight="1">
      <c r="A587" s="1"/>
    </row>
    <row r="588" spans="1:1" ht="12.75" customHeight="1">
      <c r="A588" s="1"/>
    </row>
    <row r="589" spans="1:1" ht="12.75" customHeight="1">
      <c r="A589" s="1"/>
    </row>
    <row r="590" spans="1:1" ht="12.75" customHeight="1">
      <c r="A590" s="1"/>
    </row>
    <row r="591" spans="1:1" ht="12.75" customHeight="1">
      <c r="A591" s="1"/>
    </row>
    <row r="592" spans="1:1" ht="12.75" customHeight="1">
      <c r="A592" s="1"/>
    </row>
    <row r="593" spans="1:1" ht="12.75" customHeight="1">
      <c r="A593" s="1"/>
    </row>
    <row r="594" spans="1:1" ht="12.75" customHeight="1">
      <c r="A594" s="1"/>
    </row>
    <row r="595" spans="1:1" ht="12.75" customHeight="1">
      <c r="A595" s="1"/>
    </row>
    <row r="596" spans="1:1" ht="12.75" customHeight="1">
      <c r="A596" s="1"/>
    </row>
    <row r="597" spans="1:1" ht="12.75" customHeight="1">
      <c r="A597" s="1"/>
    </row>
    <row r="598" spans="1:1" ht="12.75" customHeight="1">
      <c r="A598" s="1"/>
    </row>
    <row r="599" spans="1:1" ht="12.75" customHeight="1">
      <c r="A599" s="1"/>
    </row>
    <row r="600" spans="1:1" ht="12.75" customHeight="1">
      <c r="A600" s="1"/>
    </row>
    <row r="601" spans="1:1" ht="12.75" customHeight="1">
      <c r="A601" s="1"/>
    </row>
    <row r="602" spans="1:1" ht="12.75" customHeight="1">
      <c r="A602" s="1"/>
    </row>
    <row r="603" spans="1:1" ht="12.75" customHeight="1">
      <c r="A603" s="1"/>
    </row>
    <row r="604" spans="1:1" ht="12.75" customHeight="1">
      <c r="A604" s="1"/>
    </row>
    <row r="605" spans="1:1" ht="12.75" customHeight="1">
      <c r="A605" s="1"/>
    </row>
    <row r="606" spans="1:1" ht="12.75" customHeight="1">
      <c r="A606" s="1"/>
    </row>
    <row r="607" spans="1:1" ht="12.75" customHeight="1">
      <c r="A607" s="1"/>
    </row>
    <row r="608" spans="1:1" ht="12.75" customHeight="1">
      <c r="A608" s="1"/>
    </row>
    <row r="609" spans="1:1" ht="12.75" customHeight="1">
      <c r="A609" s="1"/>
    </row>
    <row r="610" spans="1:1" ht="12.75" customHeight="1">
      <c r="A610" s="1"/>
    </row>
    <row r="611" spans="1:1" ht="12.75" customHeight="1">
      <c r="A611" s="1"/>
    </row>
    <row r="612" spans="1:1" ht="12.75" customHeight="1">
      <c r="A612" s="1"/>
    </row>
    <row r="613" spans="1:1" ht="12.75" customHeight="1">
      <c r="A613" s="1"/>
    </row>
    <row r="614" spans="1:1" ht="12.75" customHeight="1">
      <c r="A614" s="1"/>
    </row>
    <row r="615" spans="1:1" ht="12.75" customHeight="1">
      <c r="A615" s="1"/>
    </row>
    <row r="616" spans="1:1" ht="12.75" customHeight="1">
      <c r="A616" s="1"/>
    </row>
    <row r="617" spans="1:1" ht="12.75" customHeight="1">
      <c r="A617" s="1"/>
    </row>
    <row r="618" spans="1:1" ht="12.75" customHeight="1">
      <c r="A618" s="1"/>
    </row>
    <row r="619" spans="1:1" ht="12.75" customHeight="1">
      <c r="A619" s="1"/>
    </row>
    <row r="620" spans="1:1" ht="12.75" customHeight="1">
      <c r="A620" s="1"/>
    </row>
    <row r="621" spans="1:1" ht="12.75" customHeight="1">
      <c r="A621" s="1"/>
    </row>
    <row r="622" spans="1:1" ht="12.75" customHeight="1">
      <c r="A622" s="1"/>
    </row>
    <row r="623" spans="1:1" ht="12.75" customHeight="1">
      <c r="A623" s="1"/>
    </row>
    <row r="624" spans="1:1" ht="12.75" customHeight="1">
      <c r="A624" s="1"/>
    </row>
    <row r="625" spans="1:1" ht="12.75" customHeight="1">
      <c r="A625" s="1"/>
    </row>
    <row r="626" spans="1:1" ht="12.75" customHeight="1">
      <c r="A626" s="1"/>
    </row>
    <row r="627" spans="1:1" ht="12.75" customHeight="1">
      <c r="A627" s="1"/>
    </row>
    <row r="628" spans="1:1" ht="12.75" customHeight="1">
      <c r="A628" s="1"/>
    </row>
    <row r="629" spans="1:1" ht="12.75" customHeight="1">
      <c r="A629" s="1"/>
    </row>
    <row r="630" spans="1:1" ht="12.75" customHeight="1">
      <c r="A630" s="1"/>
    </row>
    <row r="631" spans="1:1" ht="12.75" customHeight="1">
      <c r="A631" s="1"/>
    </row>
    <row r="632" spans="1:1" ht="12.75" customHeight="1">
      <c r="A632" s="1"/>
    </row>
    <row r="633" spans="1:1" ht="12.75" customHeight="1">
      <c r="A633" s="1"/>
    </row>
    <row r="634" spans="1:1" ht="12.75" customHeight="1">
      <c r="A634" s="1"/>
    </row>
    <row r="635" spans="1:1" ht="12.75" customHeight="1">
      <c r="A635" s="1"/>
    </row>
    <row r="636" spans="1:1" ht="12.75" customHeight="1">
      <c r="A636" s="1"/>
    </row>
    <row r="637" spans="1:1" ht="12.75" customHeight="1">
      <c r="A637" s="1"/>
    </row>
    <row r="638" spans="1:1" ht="12.75" customHeight="1">
      <c r="A638" s="1"/>
    </row>
    <row r="639" spans="1:1" ht="12.75" customHeight="1">
      <c r="A639" s="1"/>
    </row>
    <row r="640" spans="1:1" ht="12.75" customHeight="1">
      <c r="A640" s="1"/>
    </row>
    <row r="641" spans="1:1" ht="12.75" customHeight="1">
      <c r="A641" s="1"/>
    </row>
    <row r="642" spans="1:1" ht="12.75" customHeight="1">
      <c r="A642" s="1"/>
    </row>
    <row r="643" spans="1:1" ht="12.75" customHeight="1">
      <c r="A643" s="1"/>
    </row>
    <row r="644" spans="1:1" ht="12.75" customHeight="1">
      <c r="A644" s="1"/>
    </row>
    <row r="645" spans="1:1" ht="12.75" customHeight="1">
      <c r="A645" s="1"/>
    </row>
    <row r="646" spans="1:1" ht="12.75" customHeight="1">
      <c r="A646" s="1"/>
    </row>
    <row r="647" spans="1:1" ht="12.75" customHeight="1">
      <c r="A647" s="1"/>
    </row>
    <row r="648" spans="1:1" ht="12.75" customHeight="1">
      <c r="A648" s="1"/>
    </row>
    <row r="649" spans="1:1" ht="12.75" customHeight="1">
      <c r="A649" s="1"/>
    </row>
    <row r="650" spans="1:1" ht="12.75" customHeight="1">
      <c r="A650" s="1"/>
    </row>
    <row r="651" spans="1:1" ht="12.75" customHeight="1">
      <c r="A651" s="1"/>
    </row>
    <row r="652" spans="1:1" ht="12.75" customHeight="1">
      <c r="A652" s="1"/>
    </row>
    <row r="653" spans="1:1" ht="12.75" customHeight="1">
      <c r="A653" s="1"/>
    </row>
    <row r="654" spans="1:1" ht="12.75" customHeight="1">
      <c r="A654" s="1"/>
    </row>
    <row r="655" spans="1:1" ht="12.75" customHeight="1">
      <c r="A655" s="1"/>
    </row>
    <row r="656" spans="1:1" ht="12.75" customHeight="1">
      <c r="A656" s="1"/>
    </row>
    <row r="657" spans="1:1" ht="12.75" customHeight="1">
      <c r="A657" s="1"/>
    </row>
    <row r="658" spans="1:1" ht="12.75" customHeight="1">
      <c r="A658" s="1"/>
    </row>
    <row r="659" spans="1:1" ht="12.75" customHeight="1">
      <c r="A659" s="1"/>
    </row>
    <row r="660" spans="1:1" ht="12.75" customHeight="1">
      <c r="A660" s="1"/>
    </row>
    <row r="661" spans="1:1" ht="12.75" customHeight="1">
      <c r="A661" s="1"/>
    </row>
    <row r="662" spans="1:1" ht="12.75" customHeight="1">
      <c r="A662" s="1"/>
    </row>
    <row r="663" spans="1:1" ht="12.75" customHeight="1">
      <c r="A663" s="1"/>
    </row>
    <row r="664" spans="1:1" ht="12.75" customHeight="1">
      <c r="A664" s="1"/>
    </row>
    <row r="665" spans="1:1" ht="12.75" customHeight="1">
      <c r="A665" s="1"/>
    </row>
    <row r="666" spans="1:1" ht="12.75" customHeight="1">
      <c r="A666" s="1"/>
    </row>
    <row r="667" spans="1:1" ht="12.75" customHeight="1">
      <c r="A667" s="1"/>
    </row>
    <row r="668" spans="1:1" ht="12.75" customHeight="1">
      <c r="A668" s="1"/>
    </row>
    <row r="669" spans="1:1" ht="12.75" customHeight="1">
      <c r="A669" s="1"/>
    </row>
    <row r="670" spans="1:1" ht="12.75" customHeight="1">
      <c r="A670" s="1"/>
    </row>
    <row r="671" spans="1:1" ht="12.75" customHeight="1">
      <c r="A671" s="1"/>
    </row>
    <row r="672" spans="1:1" ht="12.75" customHeight="1">
      <c r="A672" s="1"/>
    </row>
    <row r="673" spans="1:1" ht="12.75" customHeight="1">
      <c r="A673" s="1"/>
    </row>
    <row r="674" spans="1:1" ht="12.75" customHeight="1">
      <c r="A674" s="1"/>
    </row>
    <row r="675" spans="1:1" ht="12.75" customHeight="1">
      <c r="A675" s="1"/>
    </row>
    <row r="676" spans="1:1" ht="12.75" customHeight="1">
      <c r="A676" s="1"/>
    </row>
    <row r="677" spans="1:1" ht="12.75" customHeight="1">
      <c r="A677" s="1"/>
    </row>
    <row r="678" spans="1:1" ht="12.75" customHeight="1">
      <c r="A678" s="1"/>
    </row>
    <row r="679" spans="1:1" ht="12.75" customHeight="1">
      <c r="A679" s="1"/>
    </row>
    <row r="680" spans="1:1" ht="12.75" customHeight="1">
      <c r="A680" s="1"/>
    </row>
    <row r="681" spans="1:1" ht="12.75" customHeight="1">
      <c r="A681" s="1"/>
    </row>
    <row r="682" spans="1:1" ht="12.75" customHeight="1">
      <c r="A682" s="1"/>
    </row>
    <row r="683" spans="1:1" ht="12.75" customHeight="1">
      <c r="A683" s="1"/>
    </row>
    <row r="684" spans="1:1" ht="12.75" customHeight="1">
      <c r="A684" s="1"/>
    </row>
    <row r="685" spans="1:1" ht="12.75" customHeight="1">
      <c r="A685" s="1"/>
    </row>
    <row r="686" spans="1:1" ht="12.75" customHeight="1">
      <c r="A686" s="1"/>
    </row>
    <row r="687" spans="1:1" ht="12.75" customHeight="1">
      <c r="A687" s="1"/>
    </row>
    <row r="688" spans="1:1" ht="12.75" customHeight="1">
      <c r="A688" s="1"/>
    </row>
    <row r="689" spans="1:1" ht="12.75" customHeight="1">
      <c r="A689" s="1"/>
    </row>
    <row r="690" spans="1:1" ht="12.75" customHeight="1">
      <c r="A690" s="1"/>
    </row>
    <row r="691" spans="1:1" ht="12.75" customHeight="1">
      <c r="A691" s="1"/>
    </row>
    <row r="692" spans="1:1" ht="12.75" customHeight="1">
      <c r="A692" s="1"/>
    </row>
    <row r="693" spans="1:1" ht="12.75" customHeight="1">
      <c r="A693" s="1"/>
    </row>
    <row r="694" spans="1:1" ht="12.75" customHeight="1">
      <c r="A694" s="1"/>
    </row>
    <row r="695" spans="1:1" ht="12.75" customHeight="1">
      <c r="A695" s="1"/>
    </row>
    <row r="696" spans="1:1" ht="12.75" customHeight="1">
      <c r="A696" s="1"/>
    </row>
    <row r="697" spans="1:1" ht="12.75" customHeight="1">
      <c r="A697" s="1"/>
    </row>
    <row r="698" spans="1:1" ht="12.75" customHeight="1">
      <c r="A698" s="1"/>
    </row>
    <row r="699" spans="1:1" ht="12.75" customHeight="1">
      <c r="A699" s="1"/>
    </row>
    <row r="700" spans="1:1" ht="12.75" customHeight="1">
      <c r="A700" s="1"/>
    </row>
    <row r="701" spans="1:1" ht="12.75" customHeight="1">
      <c r="A701" s="1"/>
    </row>
    <row r="702" spans="1:1" ht="12.75" customHeight="1">
      <c r="A702" s="1"/>
    </row>
    <row r="703" spans="1:1" ht="12.75" customHeight="1">
      <c r="A703" s="1"/>
    </row>
    <row r="704" spans="1:1" ht="12.75" customHeight="1">
      <c r="A704" s="1"/>
    </row>
    <row r="705" spans="1:1" ht="12.75" customHeight="1">
      <c r="A705" s="1"/>
    </row>
    <row r="706" spans="1:1" ht="12.75" customHeight="1">
      <c r="A706" s="1"/>
    </row>
    <row r="707" spans="1:1" ht="12.75" customHeight="1">
      <c r="A707" s="1"/>
    </row>
    <row r="708" spans="1:1" ht="12.75" customHeight="1">
      <c r="A708" s="1"/>
    </row>
    <row r="709" spans="1:1" ht="12.75" customHeight="1">
      <c r="A709" s="1"/>
    </row>
    <row r="710" spans="1:1" ht="12.75" customHeight="1">
      <c r="A710" s="1"/>
    </row>
    <row r="711" spans="1:1" ht="12.75" customHeight="1">
      <c r="A711" s="1"/>
    </row>
    <row r="712" spans="1:1" ht="12.75" customHeight="1">
      <c r="A712" s="1"/>
    </row>
    <row r="713" spans="1:1" ht="12.75" customHeight="1">
      <c r="A713" s="1"/>
    </row>
    <row r="714" spans="1:1" ht="12.75" customHeight="1">
      <c r="A714" s="1"/>
    </row>
    <row r="715" spans="1:1" ht="12.75" customHeight="1">
      <c r="A715" s="1"/>
    </row>
    <row r="716" spans="1:1" ht="12.75" customHeight="1">
      <c r="A716" s="1"/>
    </row>
    <row r="717" spans="1:1" ht="12.75" customHeight="1">
      <c r="A717" s="1"/>
    </row>
    <row r="718" spans="1:1" ht="12.75" customHeight="1">
      <c r="A718" s="1"/>
    </row>
    <row r="719" spans="1:1" ht="12.75" customHeight="1">
      <c r="A719" s="1"/>
    </row>
    <row r="720" spans="1:1" ht="12.75" customHeight="1">
      <c r="A720" s="1"/>
    </row>
    <row r="721" spans="1:1" ht="12.75" customHeight="1">
      <c r="A721" s="1"/>
    </row>
    <row r="722" spans="1:1" ht="12.75" customHeight="1">
      <c r="A722" s="1"/>
    </row>
    <row r="723" spans="1:1" ht="12.75" customHeight="1">
      <c r="A723" s="1"/>
    </row>
    <row r="724" spans="1:1" ht="12.75" customHeight="1">
      <c r="A724" s="1"/>
    </row>
    <row r="725" spans="1:1" ht="12.75" customHeight="1">
      <c r="A725" s="1"/>
    </row>
    <row r="726" spans="1:1" ht="12.75" customHeight="1">
      <c r="A726" s="1"/>
    </row>
    <row r="727" spans="1:1" ht="12.75" customHeight="1">
      <c r="A727" s="1"/>
    </row>
    <row r="728" spans="1:1" ht="12.75" customHeight="1">
      <c r="A728" s="1"/>
    </row>
    <row r="729" spans="1:1" ht="12.75" customHeight="1">
      <c r="A729" s="1"/>
    </row>
    <row r="730" spans="1:1" ht="12.75" customHeight="1">
      <c r="A730" s="1"/>
    </row>
    <row r="731" spans="1:1" ht="12.75" customHeight="1">
      <c r="A731" s="1"/>
    </row>
    <row r="732" spans="1:1" ht="12.75" customHeight="1">
      <c r="A732" s="1"/>
    </row>
    <row r="733" spans="1:1" ht="12.75" customHeight="1">
      <c r="A733" s="1"/>
    </row>
    <row r="734" spans="1:1" ht="12.75" customHeight="1">
      <c r="A734" s="1"/>
    </row>
    <row r="735" spans="1:1" ht="12.75" customHeight="1">
      <c r="A735" s="1"/>
    </row>
    <row r="736" spans="1:1" ht="12.75" customHeight="1">
      <c r="A736" s="1"/>
    </row>
    <row r="737" spans="1:1" ht="12.75" customHeight="1">
      <c r="A737" s="1"/>
    </row>
    <row r="738" spans="1:1" ht="12.75" customHeight="1">
      <c r="A738" s="1"/>
    </row>
    <row r="739" spans="1:1" ht="12.75" customHeight="1">
      <c r="A739" s="1"/>
    </row>
    <row r="740" spans="1:1" ht="12.75" customHeight="1">
      <c r="A740" s="1"/>
    </row>
    <row r="741" spans="1:1" ht="12.75" customHeight="1">
      <c r="A741" s="1"/>
    </row>
    <row r="742" spans="1:1" ht="12.75" customHeight="1">
      <c r="A742" s="1"/>
    </row>
    <row r="743" spans="1:1" ht="12.75" customHeight="1">
      <c r="A743" s="1"/>
    </row>
    <row r="744" spans="1:1" ht="12.75" customHeight="1">
      <c r="A744" s="1"/>
    </row>
    <row r="745" spans="1:1" ht="12.75" customHeight="1">
      <c r="A745" s="1"/>
    </row>
    <row r="746" spans="1:1" ht="12.75" customHeight="1">
      <c r="A746" s="1"/>
    </row>
    <row r="747" spans="1:1" ht="12.75" customHeight="1">
      <c r="A747" s="1"/>
    </row>
    <row r="748" spans="1:1" ht="12.75" customHeight="1">
      <c r="A748" s="1"/>
    </row>
    <row r="749" spans="1:1" ht="12.75" customHeight="1">
      <c r="A749" s="1"/>
    </row>
    <row r="750" spans="1:1" ht="12.75" customHeight="1">
      <c r="A750" s="1"/>
    </row>
    <row r="751" spans="1:1" ht="12.75" customHeight="1">
      <c r="A751" s="1"/>
    </row>
    <row r="752" spans="1:1" ht="12.75" customHeight="1">
      <c r="A752" s="1"/>
    </row>
    <row r="753" spans="1:1" ht="12.75" customHeight="1">
      <c r="A753" s="1"/>
    </row>
    <row r="754" spans="1:1" ht="12.75" customHeight="1">
      <c r="A754" s="1"/>
    </row>
    <row r="755" spans="1:1" ht="12.75" customHeight="1">
      <c r="A755" s="1"/>
    </row>
    <row r="756" spans="1:1" ht="12.75" customHeight="1">
      <c r="A756" s="1"/>
    </row>
    <row r="757" spans="1:1" ht="12.75" customHeight="1">
      <c r="A757" s="1"/>
    </row>
    <row r="758" spans="1:1" ht="12.75" customHeight="1">
      <c r="A758" s="1"/>
    </row>
    <row r="759" spans="1:1" ht="12.75" customHeight="1">
      <c r="A759" s="1"/>
    </row>
    <row r="760" spans="1:1" ht="12.75" customHeight="1">
      <c r="A760" s="1"/>
    </row>
    <row r="761" spans="1:1" ht="12.75" customHeight="1">
      <c r="A761" s="1"/>
    </row>
    <row r="762" spans="1:1" ht="12.75" customHeight="1">
      <c r="A762" s="1"/>
    </row>
    <row r="763" spans="1:1" ht="12.75" customHeight="1">
      <c r="A763" s="1"/>
    </row>
    <row r="764" spans="1:1" ht="12.75" customHeight="1">
      <c r="A764" s="1"/>
    </row>
    <row r="765" spans="1:1" ht="12.75" customHeight="1">
      <c r="A765" s="1"/>
    </row>
    <row r="766" spans="1:1" ht="12.75" customHeight="1">
      <c r="A766" s="1"/>
    </row>
    <row r="767" spans="1:1" ht="12.75" customHeight="1">
      <c r="A767" s="1"/>
    </row>
    <row r="768" spans="1:1" ht="12.75" customHeight="1">
      <c r="A768" s="1"/>
    </row>
    <row r="769" spans="1:1" ht="12.75" customHeight="1">
      <c r="A769" s="1"/>
    </row>
    <row r="770" spans="1:1" ht="12.75" customHeight="1">
      <c r="A770" s="1"/>
    </row>
    <row r="771" spans="1:1" ht="12.75" customHeight="1">
      <c r="A771" s="1"/>
    </row>
    <row r="772" spans="1:1" ht="12.75" customHeight="1">
      <c r="A772" s="1"/>
    </row>
    <row r="773" spans="1:1" ht="12.75" customHeight="1">
      <c r="A773" s="1"/>
    </row>
    <row r="774" spans="1:1" ht="12.75" customHeight="1">
      <c r="A774" s="1"/>
    </row>
    <row r="775" spans="1:1" ht="12.75" customHeight="1">
      <c r="A775" s="1"/>
    </row>
    <row r="776" spans="1:1" ht="12.75" customHeight="1">
      <c r="A776" s="1"/>
    </row>
    <row r="777" spans="1:1" ht="12.75" customHeight="1">
      <c r="A777" s="1"/>
    </row>
    <row r="778" spans="1:1" ht="12.75" customHeight="1">
      <c r="A778" s="1"/>
    </row>
    <row r="779" spans="1:1" ht="12.75" customHeight="1">
      <c r="A779" s="1"/>
    </row>
    <row r="780" spans="1:1" ht="12.75" customHeight="1">
      <c r="A780" s="1"/>
    </row>
    <row r="781" spans="1:1" ht="12.75" customHeight="1">
      <c r="A781" s="1"/>
    </row>
    <row r="782" spans="1:1" ht="12.75" customHeight="1">
      <c r="A782" s="1"/>
    </row>
    <row r="783" spans="1:1" ht="12.75" customHeight="1">
      <c r="A783" s="1"/>
    </row>
    <row r="784" spans="1:1" ht="12.75" customHeight="1">
      <c r="A784" s="1"/>
    </row>
    <row r="785" spans="1:1" ht="12.75" customHeight="1">
      <c r="A785" s="1"/>
    </row>
    <row r="786" spans="1:1" ht="12.75" customHeight="1">
      <c r="A786" s="1"/>
    </row>
    <row r="787" spans="1:1" ht="12.75" customHeight="1">
      <c r="A787" s="1"/>
    </row>
    <row r="788" spans="1:1" ht="12.75" customHeight="1">
      <c r="A788" s="1"/>
    </row>
    <row r="789" spans="1:1" ht="12.75" customHeight="1">
      <c r="A789" s="1"/>
    </row>
    <row r="790" spans="1:1" ht="12.75" customHeight="1">
      <c r="A790" s="1"/>
    </row>
    <row r="791" spans="1:1" ht="12.75" customHeight="1">
      <c r="A791" s="1"/>
    </row>
    <row r="792" spans="1:1" ht="12.75" customHeight="1">
      <c r="A792" s="1"/>
    </row>
    <row r="793" spans="1:1" ht="12.75" customHeight="1">
      <c r="A793" s="1"/>
    </row>
    <row r="794" spans="1:1" ht="12.75" customHeight="1">
      <c r="A794" s="1"/>
    </row>
    <row r="795" spans="1:1" ht="12.75" customHeight="1">
      <c r="A795" s="1"/>
    </row>
    <row r="796" spans="1:1" ht="12.75" customHeight="1">
      <c r="A796" s="1"/>
    </row>
    <row r="797" spans="1:1" ht="12.75" customHeight="1">
      <c r="A797" s="1"/>
    </row>
    <row r="798" spans="1:1" ht="12.75" customHeight="1">
      <c r="A798" s="1"/>
    </row>
    <row r="799" spans="1:1" ht="12.75" customHeight="1">
      <c r="A799" s="1"/>
    </row>
    <row r="800" spans="1:1" ht="12.75" customHeight="1">
      <c r="A800" s="1"/>
    </row>
    <row r="801" spans="1:1" ht="12.75" customHeight="1">
      <c r="A801" s="1"/>
    </row>
    <row r="802" spans="1:1" ht="12.75" customHeight="1">
      <c r="A802" s="1"/>
    </row>
    <row r="803" spans="1:1" ht="12.75" customHeight="1">
      <c r="A803" s="1"/>
    </row>
    <row r="804" spans="1:1" ht="12.75" customHeight="1">
      <c r="A804" s="1"/>
    </row>
    <row r="805" spans="1:1" ht="12.75" customHeight="1">
      <c r="A805" s="1"/>
    </row>
    <row r="806" spans="1:1" ht="12.75" customHeight="1">
      <c r="A806" s="1"/>
    </row>
    <row r="807" spans="1:1" ht="12.75" customHeight="1">
      <c r="A807" s="1"/>
    </row>
    <row r="808" spans="1:1" ht="12.75" customHeight="1">
      <c r="A808" s="1"/>
    </row>
    <row r="809" spans="1:1" ht="12.75" customHeight="1">
      <c r="A809" s="1"/>
    </row>
    <row r="810" spans="1:1" ht="12.75" customHeight="1">
      <c r="A810" s="1"/>
    </row>
    <row r="811" spans="1:1" ht="12.75" customHeight="1">
      <c r="A811" s="1"/>
    </row>
    <row r="812" spans="1:1" ht="12.75" customHeight="1">
      <c r="A812" s="1"/>
    </row>
    <row r="813" spans="1:1" ht="12.75" customHeight="1">
      <c r="A813" s="1"/>
    </row>
    <row r="814" spans="1:1" ht="12.75" customHeight="1">
      <c r="A814" s="1"/>
    </row>
    <row r="815" spans="1:1" ht="12.75" customHeight="1">
      <c r="A815" s="1"/>
    </row>
    <row r="816" spans="1:1" ht="12.75" customHeight="1">
      <c r="A816" s="1"/>
    </row>
    <row r="817" spans="1:1" ht="12.75" customHeight="1">
      <c r="A817" s="1"/>
    </row>
    <row r="818" spans="1:1" ht="12.75" customHeight="1">
      <c r="A818" s="1"/>
    </row>
    <row r="819" spans="1:1" ht="12.75" customHeight="1">
      <c r="A819" s="1"/>
    </row>
    <row r="820" spans="1:1" ht="12.75" customHeight="1">
      <c r="A820" s="1"/>
    </row>
    <row r="821" spans="1:1" ht="12.75" customHeight="1">
      <c r="A821" s="1"/>
    </row>
    <row r="822" spans="1:1" ht="12.75" customHeight="1">
      <c r="A822" s="1"/>
    </row>
    <row r="823" spans="1:1" ht="12.75" customHeight="1">
      <c r="A823" s="1"/>
    </row>
    <row r="824" spans="1:1" ht="12.75" customHeight="1">
      <c r="A824" s="1"/>
    </row>
    <row r="825" spans="1:1" ht="12.75" customHeight="1">
      <c r="A825" s="1"/>
    </row>
    <row r="826" spans="1:1" ht="12.75" customHeight="1">
      <c r="A826" s="1"/>
    </row>
    <row r="827" spans="1:1" ht="12.75" customHeight="1">
      <c r="A827" s="1"/>
    </row>
    <row r="828" spans="1:1" ht="12.75" customHeight="1">
      <c r="A828" s="1"/>
    </row>
    <row r="829" spans="1:1" ht="12.75" customHeight="1">
      <c r="A829" s="1"/>
    </row>
    <row r="830" spans="1:1" ht="12.75" customHeight="1">
      <c r="A830" s="1"/>
    </row>
    <row r="831" spans="1:1" ht="12.75" customHeight="1">
      <c r="A831" s="1"/>
    </row>
    <row r="832" spans="1:1" ht="12.75" customHeight="1">
      <c r="A832" s="1"/>
    </row>
    <row r="833" spans="1:1" ht="12.75" customHeight="1">
      <c r="A833" s="1"/>
    </row>
    <row r="834" spans="1:1" ht="12.75" customHeight="1">
      <c r="A834" s="1"/>
    </row>
    <row r="835" spans="1:1" ht="12.75" customHeight="1">
      <c r="A835" s="1"/>
    </row>
    <row r="836" spans="1:1" ht="12.75" customHeight="1">
      <c r="A836" s="1"/>
    </row>
    <row r="837" spans="1:1" ht="12.75" customHeight="1">
      <c r="A837" s="1"/>
    </row>
    <row r="838" spans="1:1" ht="12.75" customHeight="1">
      <c r="A838" s="1"/>
    </row>
    <row r="839" spans="1:1" ht="12.75" customHeight="1">
      <c r="A839" s="1"/>
    </row>
    <row r="840" spans="1:1" ht="12.75" customHeight="1">
      <c r="A840" s="1"/>
    </row>
    <row r="841" spans="1:1" ht="12.75" customHeight="1">
      <c r="A841" s="1"/>
    </row>
    <row r="842" spans="1:1" ht="12.75" customHeight="1">
      <c r="A842" s="1"/>
    </row>
    <row r="843" spans="1:1" ht="12.75" customHeight="1">
      <c r="A843" s="1"/>
    </row>
    <row r="844" spans="1:1" ht="12.75" customHeight="1">
      <c r="A844" s="1"/>
    </row>
    <row r="845" spans="1:1" ht="12.75" customHeight="1">
      <c r="A845" s="1"/>
    </row>
    <row r="846" spans="1:1" ht="12.75" customHeight="1">
      <c r="A846" s="1"/>
    </row>
    <row r="847" spans="1:1" ht="12.75" customHeight="1">
      <c r="A847" s="1"/>
    </row>
    <row r="848" spans="1:1" ht="12.75" customHeight="1">
      <c r="A848" s="1"/>
    </row>
    <row r="849" spans="1:1" ht="12.75" customHeight="1">
      <c r="A849" s="1"/>
    </row>
    <row r="850" spans="1:1" ht="12.75" customHeight="1">
      <c r="A850" s="1"/>
    </row>
    <row r="851" spans="1:1" ht="12.75" customHeight="1">
      <c r="A851" s="1"/>
    </row>
    <row r="852" spans="1:1" ht="12.75" customHeight="1">
      <c r="A852" s="1"/>
    </row>
    <row r="853" spans="1:1" ht="12.75" customHeight="1">
      <c r="A853" s="1"/>
    </row>
    <row r="854" spans="1:1" ht="12.75" customHeight="1">
      <c r="A854" s="1"/>
    </row>
    <row r="855" spans="1:1" ht="12.75" customHeight="1">
      <c r="A855" s="1"/>
    </row>
    <row r="856" spans="1:1" ht="12.75" customHeight="1">
      <c r="A856" s="1"/>
    </row>
    <row r="857" spans="1:1" ht="12.75" customHeight="1">
      <c r="A857" s="1"/>
    </row>
    <row r="858" spans="1:1" ht="12.75" customHeight="1">
      <c r="A858" s="1"/>
    </row>
    <row r="859" spans="1:1" ht="12.75" customHeight="1">
      <c r="A859" s="1"/>
    </row>
    <row r="860" spans="1:1" ht="12.75" customHeight="1">
      <c r="A860" s="1"/>
    </row>
    <row r="861" spans="1:1" ht="12.75" customHeight="1">
      <c r="A861" s="1"/>
    </row>
    <row r="862" spans="1:1" ht="12.75" customHeight="1">
      <c r="A862" s="1"/>
    </row>
    <row r="863" spans="1:1" ht="12.75" customHeight="1">
      <c r="A863" s="1"/>
    </row>
    <row r="864" spans="1:1" ht="12.75" customHeight="1">
      <c r="A864" s="1"/>
    </row>
    <row r="865" spans="1:1" ht="12.75" customHeight="1">
      <c r="A865" s="1"/>
    </row>
    <row r="866" spans="1:1" ht="12.75" customHeight="1">
      <c r="A866" s="1"/>
    </row>
    <row r="867" spans="1:1" ht="12.75" customHeight="1">
      <c r="A867" s="1"/>
    </row>
    <row r="868" spans="1:1" ht="12.75" customHeight="1">
      <c r="A868" s="1"/>
    </row>
    <row r="869" spans="1:1" ht="12.75" customHeight="1">
      <c r="A869" s="1"/>
    </row>
    <row r="870" spans="1:1" ht="12.75" customHeight="1">
      <c r="A870" s="1"/>
    </row>
    <row r="871" spans="1:1" ht="12.75" customHeight="1">
      <c r="A871" s="1"/>
    </row>
    <row r="872" spans="1:1" ht="12.75" customHeight="1">
      <c r="A872" s="1"/>
    </row>
    <row r="873" spans="1:1" ht="12.75" customHeight="1">
      <c r="A873" s="1"/>
    </row>
    <row r="874" spans="1:1" ht="12.75" customHeight="1">
      <c r="A874" s="1"/>
    </row>
    <row r="875" spans="1:1" ht="12.75" customHeight="1">
      <c r="A875" s="1"/>
    </row>
    <row r="876" spans="1:1" ht="12.75" customHeight="1">
      <c r="A876" s="1"/>
    </row>
    <row r="877" spans="1:1" ht="12.75" customHeight="1">
      <c r="A877" s="1"/>
    </row>
    <row r="878" spans="1:1" ht="12.75" customHeight="1">
      <c r="A878" s="1"/>
    </row>
    <row r="879" spans="1:1" ht="12.75" customHeight="1">
      <c r="A879" s="1"/>
    </row>
    <row r="880" spans="1:1" ht="12.75" customHeight="1">
      <c r="A880" s="1"/>
    </row>
    <row r="881" spans="1:1" ht="12.75" customHeight="1">
      <c r="A881" s="1"/>
    </row>
    <row r="882" spans="1:1" ht="12.75" customHeight="1">
      <c r="A882" s="1"/>
    </row>
    <row r="883" spans="1:1" ht="12.75" customHeight="1">
      <c r="A883" s="1"/>
    </row>
    <row r="884" spans="1:1" ht="12.75" customHeight="1">
      <c r="A884" s="1"/>
    </row>
    <row r="885" spans="1:1" ht="12.75" customHeight="1">
      <c r="A885" s="1"/>
    </row>
    <row r="886" spans="1:1" ht="12.75" customHeight="1">
      <c r="A886" s="1"/>
    </row>
    <row r="887" spans="1:1" ht="12.75" customHeight="1">
      <c r="A887" s="1"/>
    </row>
    <row r="888" spans="1:1" ht="12.75" customHeight="1">
      <c r="A888" s="1"/>
    </row>
    <row r="889" spans="1:1" ht="12.75" customHeight="1">
      <c r="A889" s="1"/>
    </row>
    <row r="890" spans="1:1" ht="12.75" customHeight="1">
      <c r="A890" s="1"/>
    </row>
    <row r="891" spans="1:1" ht="12.75" customHeight="1">
      <c r="A891" s="1"/>
    </row>
    <row r="892" spans="1:1" ht="12.75" customHeight="1">
      <c r="A892" s="1"/>
    </row>
    <row r="893" spans="1:1" ht="12.75" customHeight="1">
      <c r="A893" s="1"/>
    </row>
    <row r="894" spans="1:1" ht="12.75" customHeight="1">
      <c r="A894" s="1"/>
    </row>
    <row r="895" spans="1:1" ht="12.75" customHeight="1">
      <c r="A895" s="1"/>
    </row>
    <row r="896" spans="1:1" ht="12.75" customHeight="1">
      <c r="A896" s="1"/>
    </row>
    <row r="897" spans="1:1" ht="12.75" customHeight="1">
      <c r="A897" s="1"/>
    </row>
    <row r="898" spans="1:1" ht="12.75" customHeight="1">
      <c r="A898" s="1"/>
    </row>
    <row r="899" spans="1:1" ht="12.75" customHeight="1">
      <c r="A899" s="1"/>
    </row>
    <row r="900" spans="1:1" ht="12.75" customHeight="1">
      <c r="A900" s="1"/>
    </row>
    <row r="901" spans="1:1" ht="12.75" customHeight="1">
      <c r="A901" s="1"/>
    </row>
    <row r="902" spans="1:1" ht="12.75" customHeight="1">
      <c r="A902" s="1"/>
    </row>
    <row r="903" spans="1:1" ht="12.75" customHeight="1">
      <c r="A903" s="1"/>
    </row>
    <row r="904" spans="1:1" ht="12.75" customHeight="1">
      <c r="A904" s="1"/>
    </row>
    <row r="905" spans="1:1" ht="12.75" customHeight="1">
      <c r="A905" s="1"/>
    </row>
    <row r="906" spans="1:1" ht="12.75" customHeight="1">
      <c r="A906" s="1"/>
    </row>
    <row r="907" spans="1:1" ht="12.75" customHeight="1">
      <c r="A907" s="1"/>
    </row>
    <row r="908" spans="1:1" ht="12.75" customHeight="1">
      <c r="A908" s="1"/>
    </row>
    <row r="909" spans="1:1" ht="12.75" customHeight="1">
      <c r="A909" s="1"/>
    </row>
    <row r="910" spans="1:1" ht="12.75" customHeight="1">
      <c r="A910" s="1"/>
    </row>
    <row r="911" spans="1:1" ht="12.75" customHeight="1">
      <c r="A911" s="1"/>
    </row>
    <row r="912" spans="1:1" ht="12.75" customHeight="1">
      <c r="A912" s="1"/>
    </row>
    <row r="913" spans="1:1" ht="12.75" customHeight="1">
      <c r="A913" s="1"/>
    </row>
    <row r="914" spans="1:1" ht="12.75" customHeight="1">
      <c r="A914" s="1"/>
    </row>
    <row r="915" spans="1:1" ht="12.75" customHeight="1">
      <c r="A915" s="1"/>
    </row>
    <row r="916" spans="1:1" ht="12.75" customHeight="1">
      <c r="A916" s="1"/>
    </row>
    <row r="917" spans="1:1" ht="12.75" customHeight="1">
      <c r="A917" s="1"/>
    </row>
    <row r="918" spans="1:1" ht="12.75" customHeight="1">
      <c r="A918" s="1"/>
    </row>
    <row r="919" spans="1:1" ht="12.75" customHeight="1">
      <c r="A919" s="1"/>
    </row>
    <row r="920" spans="1:1" ht="12.75" customHeight="1">
      <c r="A920" s="1"/>
    </row>
    <row r="921" spans="1:1" ht="12.75" customHeight="1">
      <c r="A921" s="1"/>
    </row>
    <row r="922" spans="1:1" ht="12.75" customHeight="1">
      <c r="A922" s="1"/>
    </row>
    <row r="923" spans="1:1" ht="12.75" customHeight="1">
      <c r="A923" s="1"/>
    </row>
    <row r="924" spans="1:1" ht="12.75" customHeight="1">
      <c r="A924" s="1"/>
    </row>
    <row r="925" spans="1:1" ht="12.75" customHeight="1">
      <c r="A925" s="1"/>
    </row>
    <row r="926" spans="1:1" ht="12.75" customHeight="1">
      <c r="A926" s="1"/>
    </row>
    <row r="927" spans="1:1" ht="12.75" customHeight="1">
      <c r="A927" s="1"/>
    </row>
    <row r="928" spans="1:1" ht="12.75" customHeight="1">
      <c r="A928" s="1"/>
    </row>
    <row r="929" spans="1:1" ht="12.75" customHeight="1">
      <c r="A929" s="1"/>
    </row>
    <row r="930" spans="1:1" ht="12.75" customHeight="1">
      <c r="A930" s="1"/>
    </row>
    <row r="931" spans="1:1" ht="12.75" customHeight="1">
      <c r="A931" s="1"/>
    </row>
    <row r="932" spans="1:1" ht="12.75" customHeight="1">
      <c r="A932" s="1"/>
    </row>
    <row r="933" spans="1:1" ht="12.75" customHeight="1">
      <c r="A933" s="1"/>
    </row>
    <row r="934" spans="1:1" ht="12.75" customHeight="1">
      <c r="A934" s="1"/>
    </row>
    <row r="935" spans="1:1" ht="12.75" customHeight="1">
      <c r="A935" s="1"/>
    </row>
    <row r="936" spans="1:1" ht="12.75" customHeight="1">
      <c r="A936" s="1"/>
    </row>
    <row r="937" spans="1:1" ht="12.75" customHeight="1">
      <c r="A937" s="1"/>
    </row>
    <row r="938" spans="1:1" ht="12.75" customHeight="1">
      <c r="A938" s="1"/>
    </row>
    <row r="939" spans="1:1" ht="12.75" customHeight="1">
      <c r="A939" s="1"/>
    </row>
    <row r="940" spans="1:1" ht="12.75" customHeight="1">
      <c r="A940" s="1"/>
    </row>
    <row r="941" spans="1:1" ht="12.75" customHeight="1">
      <c r="A941" s="1"/>
    </row>
    <row r="942" spans="1:1" ht="12.75" customHeight="1">
      <c r="A942" s="1"/>
    </row>
    <row r="943" spans="1:1" ht="12.75" customHeight="1">
      <c r="A943" s="1"/>
    </row>
    <row r="944" spans="1:1" ht="12.75" customHeight="1">
      <c r="A944" s="1"/>
    </row>
    <row r="945" spans="1:1" ht="12.75" customHeight="1">
      <c r="A945" s="1"/>
    </row>
    <row r="946" spans="1:1" ht="12.75" customHeight="1">
      <c r="A946" s="1"/>
    </row>
    <row r="947" spans="1:1" ht="12.75" customHeight="1">
      <c r="A947" s="1"/>
    </row>
    <row r="948" spans="1:1" ht="12.75" customHeight="1">
      <c r="A948" s="1"/>
    </row>
    <row r="949" spans="1:1" ht="12.75" customHeight="1">
      <c r="A949" s="1"/>
    </row>
    <row r="950" spans="1:1" ht="12.75" customHeight="1">
      <c r="A950" s="1"/>
    </row>
    <row r="951" spans="1:1" ht="12.75" customHeight="1">
      <c r="A951" s="1"/>
    </row>
    <row r="952" spans="1:1" ht="12.75" customHeight="1">
      <c r="A952" s="1"/>
    </row>
    <row r="953" spans="1:1" ht="12.75" customHeight="1">
      <c r="A953" s="1"/>
    </row>
    <row r="954" spans="1:1" ht="12.75" customHeight="1">
      <c r="A954" s="1"/>
    </row>
    <row r="955" spans="1:1" ht="12.75" customHeight="1">
      <c r="A955" s="1"/>
    </row>
    <row r="956" spans="1:1" ht="12.75" customHeight="1">
      <c r="A956" s="1"/>
    </row>
    <row r="957" spans="1:1" ht="12.75" customHeight="1">
      <c r="A957" s="1"/>
    </row>
    <row r="958" spans="1:1" ht="12.75" customHeight="1">
      <c r="A958" s="1"/>
    </row>
    <row r="959" spans="1:1" ht="12.75" customHeight="1">
      <c r="A959" s="1"/>
    </row>
    <row r="960" spans="1:1" ht="12.75" customHeight="1">
      <c r="A960" s="1"/>
    </row>
    <row r="961" spans="1:1" ht="12.75" customHeight="1">
      <c r="A961" s="1"/>
    </row>
    <row r="962" spans="1:1" ht="12.75" customHeight="1">
      <c r="A962" s="1"/>
    </row>
    <row r="963" spans="1:1" ht="12.75" customHeight="1">
      <c r="A963" s="1"/>
    </row>
    <row r="964" spans="1:1" ht="12.75" customHeight="1">
      <c r="A964" s="1"/>
    </row>
    <row r="965" spans="1:1" ht="12.75" customHeight="1">
      <c r="A965" s="1"/>
    </row>
    <row r="966" spans="1:1" ht="12.75" customHeight="1">
      <c r="A966" s="1"/>
    </row>
    <row r="967" spans="1:1" ht="12.75" customHeight="1">
      <c r="A967" s="1"/>
    </row>
    <row r="968" spans="1:1" ht="12.75" customHeight="1">
      <c r="A968" s="1"/>
    </row>
    <row r="969" spans="1:1" ht="12.75" customHeight="1">
      <c r="A969" s="1"/>
    </row>
    <row r="970" spans="1:1" ht="12.75" customHeight="1">
      <c r="A970" s="1"/>
    </row>
    <row r="971" spans="1:1" ht="12.75" customHeight="1">
      <c r="A971" s="1"/>
    </row>
    <row r="972" spans="1:1" ht="12.75" customHeight="1">
      <c r="A972" s="1"/>
    </row>
    <row r="973" spans="1:1" ht="12.75" customHeight="1">
      <c r="A973" s="1"/>
    </row>
    <row r="974" spans="1:1" ht="12.75" customHeight="1">
      <c r="A974" s="1"/>
    </row>
    <row r="975" spans="1:1" ht="12.75" customHeight="1">
      <c r="A975" s="1"/>
    </row>
    <row r="976" spans="1:1" ht="12.75" customHeight="1">
      <c r="A976" s="1"/>
    </row>
    <row r="977" spans="1:1" ht="12.75" customHeight="1">
      <c r="A977" s="1"/>
    </row>
    <row r="978" spans="1:1" ht="12.75" customHeight="1">
      <c r="A978" s="1"/>
    </row>
    <row r="979" spans="1:1" ht="12.75" customHeight="1">
      <c r="A979" s="1"/>
    </row>
    <row r="980" spans="1:1" ht="12.75" customHeight="1">
      <c r="A980" s="1"/>
    </row>
    <row r="981" spans="1:1" ht="12.75" customHeight="1">
      <c r="A981" s="1"/>
    </row>
    <row r="982" spans="1:1" ht="12.75" customHeight="1">
      <c r="A982" s="1"/>
    </row>
    <row r="983" spans="1:1" ht="12.75" customHeight="1">
      <c r="A983" s="1"/>
    </row>
    <row r="984" spans="1:1" ht="12.75" customHeight="1">
      <c r="A984" s="1"/>
    </row>
    <row r="985" spans="1:1" ht="12.75" customHeight="1">
      <c r="A985" s="1"/>
    </row>
    <row r="986" spans="1:1" ht="12.75" customHeight="1">
      <c r="A986" s="1"/>
    </row>
    <row r="987" spans="1:1" ht="12.75" customHeight="1">
      <c r="A987" s="1"/>
    </row>
    <row r="988" spans="1:1" ht="12.75" customHeight="1">
      <c r="A988" s="1"/>
    </row>
    <row r="989" spans="1:1" ht="12.75" customHeight="1">
      <c r="A989" s="1"/>
    </row>
    <row r="990" spans="1:1" ht="12.75" customHeight="1">
      <c r="A990" s="1"/>
    </row>
    <row r="991" spans="1:1" ht="12.75" customHeight="1">
      <c r="A991" s="1"/>
    </row>
    <row r="992" spans="1:1" ht="12.75" customHeight="1">
      <c r="A992" s="1"/>
    </row>
    <row r="993" spans="1:1" ht="12.75" customHeight="1">
      <c r="A993" s="1"/>
    </row>
    <row r="994" spans="1:1" ht="12.75" customHeight="1">
      <c r="A994" s="1"/>
    </row>
    <row r="995" spans="1:1" ht="12.75" customHeight="1">
      <c r="A995" s="1"/>
    </row>
    <row r="996" spans="1:1" ht="12.75" customHeight="1">
      <c r="A996" s="1"/>
    </row>
    <row r="997" spans="1:1" ht="12.75" customHeight="1">
      <c r="A997" s="1"/>
    </row>
    <row r="998" spans="1:1" ht="12.75" customHeight="1">
      <c r="A998" s="1"/>
    </row>
    <row r="999" spans="1:1" ht="12.75" customHeight="1">
      <c r="A999" s="1"/>
    </row>
    <row r="1000" spans="1:1" ht="12.75" customHeight="1">
      <c r="A1000" s="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000"/>
  <sheetViews>
    <sheetView showGridLines="0" workbookViewId="0">
      <pane ySplit="1" topLeftCell="A14" activePane="bottomLeft" state="frozen"/>
      <selection pane="bottomLeft" activeCell="U16" sqref="U16"/>
    </sheetView>
  </sheetViews>
  <sheetFormatPr defaultColWidth="17.28515625" defaultRowHeight="15" customHeight="1"/>
  <cols>
    <col min="1" max="24" width="3.7109375" customWidth="1"/>
    <col min="25" max="25" width="13" hidden="1" customWidth="1"/>
    <col min="26" max="30" width="0" hidden="1" customWidth="1"/>
    <col min="31" max="31" width="8.5703125" hidden="1" customWidth="1"/>
    <col min="32" max="33" width="0" hidden="1" customWidth="1"/>
    <col min="34" max="34" width="5.7109375" customWidth="1"/>
  </cols>
  <sheetData>
    <row r="1" spans="1:34" ht="16.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13.5" customHeight="1">
      <c r="A2" s="56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13.5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13.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12.75" customHeight="1">
      <c r="A6" s="5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12.75" customHeight="1">
      <c r="A7" s="5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12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ht="12.75" customHeight="1">
      <c r="A9" s="57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4" ht="12.75" customHeight="1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4" ht="12.75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34" ht="12.75" customHeight="1">
      <c r="A12" s="5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2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2.75" customHeight="1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12.75" customHeight="1">
      <c r="A15" s="57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12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2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ht="12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13.5" customHeight="1">
      <c r="A19" s="54"/>
      <c r="B19" s="54"/>
      <c r="C19" s="54"/>
      <c r="D19" s="54"/>
      <c r="E19" s="58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ht="0.7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ht="12.7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 t="s">
        <v>101</v>
      </c>
      <c r="N21" s="59"/>
      <c r="O21" s="61">
        <v>2018</v>
      </c>
      <c r="P21" s="62"/>
      <c r="Q21" s="59"/>
      <c r="R21" s="59"/>
      <c r="S21" s="59"/>
      <c r="T21" s="59"/>
      <c r="U21" s="59"/>
      <c r="V21" s="59"/>
      <c r="W21" s="59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2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ht="12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ht="30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63" t="str">
        <f>FIXED(O21+IF(O21&gt;199,0,1900),0,TRUE)</f>
        <v>2018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ht="12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8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ht="12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ht="13.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ht="12.75" customHeight="1">
      <c r="A29" s="97" t="s">
        <v>102</v>
      </c>
      <c r="B29" s="98"/>
      <c r="C29" s="98"/>
      <c r="D29" s="98"/>
      <c r="E29" s="98"/>
      <c r="F29" s="98"/>
      <c r="G29" s="99"/>
      <c r="H29" s="65"/>
      <c r="I29" s="97" t="s">
        <v>103</v>
      </c>
      <c r="J29" s="98"/>
      <c r="K29" s="98"/>
      <c r="L29" s="98"/>
      <c r="M29" s="98"/>
      <c r="N29" s="98"/>
      <c r="O29" s="99"/>
      <c r="P29" s="65"/>
      <c r="Q29" s="97" t="s">
        <v>104</v>
      </c>
      <c r="R29" s="98"/>
      <c r="S29" s="98"/>
      <c r="T29" s="98"/>
      <c r="U29" s="98"/>
      <c r="V29" s="98"/>
      <c r="W29" s="99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ht="13.5" customHeight="1">
      <c r="A30" s="66" t="s">
        <v>105</v>
      </c>
      <c r="B30" s="67" t="s">
        <v>106</v>
      </c>
      <c r="C30" s="67" t="s">
        <v>107</v>
      </c>
      <c r="D30" s="67" t="s">
        <v>108</v>
      </c>
      <c r="E30" s="67" t="s">
        <v>108</v>
      </c>
      <c r="F30" s="67" t="s">
        <v>106</v>
      </c>
      <c r="G30" s="68" t="s">
        <v>106</v>
      </c>
      <c r="H30" s="55"/>
      <c r="I30" s="66" t="s">
        <v>105</v>
      </c>
      <c r="J30" s="67" t="s">
        <v>106</v>
      </c>
      <c r="K30" s="67" t="s">
        <v>107</v>
      </c>
      <c r="L30" s="67" t="s">
        <v>108</v>
      </c>
      <c r="M30" s="67" t="s">
        <v>108</v>
      </c>
      <c r="N30" s="67" t="s">
        <v>106</v>
      </c>
      <c r="O30" s="68" t="s">
        <v>106</v>
      </c>
      <c r="P30" s="55"/>
      <c r="Q30" s="66" t="s">
        <v>105</v>
      </c>
      <c r="R30" s="67" t="s">
        <v>106</v>
      </c>
      <c r="S30" s="67" t="s">
        <v>107</v>
      </c>
      <c r="T30" s="67" t="s">
        <v>108</v>
      </c>
      <c r="U30" s="67" t="s">
        <v>108</v>
      </c>
      <c r="V30" s="67" t="s">
        <v>106</v>
      </c>
      <c r="W30" s="68" t="s">
        <v>106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3.5" customHeight="1">
      <c r="A31" s="69" t="str">
        <f>IF($AF$74=Z87,1,"")</f>
        <v/>
      </c>
      <c r="B31" s="70" t="e">
        <f t="shared" ref="B31:G31" si="0">IF(OR($AF$74=AA87,A31&gt;=1),1+A31,"")</f>
        <v>#VALUE!</v>
      </c>
      <c r="C31" s="70" t="e">
        <f t="shared" si="0"/>
        <v>#VALUE!</v>
      </c>
      <c r="D31" s="70" t="e">
        <f t="shared" si="0"/>
        <v>#VALUE!</v>
      </c>
      <c r="E31" s="70" t="e">
        <f t="shared" si="0"/>
        <v>#VALUE!</v>
      </c>
      <c r="F31" s="70" t="e">
        <f t="shared" si="0"/>
        <v>#VALUE!</v>
      </c>
      <c r="G31" s="71" t="e">
        <f t="shared" si="0"/>
        <v>#VALUE!</v>
      </c>
      <c r="H31" s="55"/>
      <c r="I31" s="69" t="str">
        <f>IF($AF$75=Z87,1,"")</f>
        <v/>
      </c>
      <c r="J31" s="70" t="e">
        <f t="shared" ref="J31:O31" si="1">IF(OR($AF$75=AA87,I31&gt;=1),1+I31,"")</f>
        <v>#VALUE!</v>
      </c>
      <c r="K31" s="70" t="e">
        <f t="shared" si="1"/>
        <v>#VALUE!</v>
      </c>
      <c r="L31" s="70" t="e">
        <f t="shared" si="1"/>
        <v>#VALUE!</v>
      </c>
      <c r="M31" s="70" t="e">
        <f t="shared" si="1"/>
        <v>#VALUE!</v>
      </c>
      <c r="N31" s="70" t="e">
        <f t="shared" si="1"/>
        <v>#VALUE!</v>
      </c>
      <c r="O31" s="71" t="e">
        <f t="shared" si="1"/>
        <v>#VALUE!</v>
      </c>
      <c r="P31" s="55"/>
      <c r="Q31" s="69" t="str">
        <f>IF($AF$76=Z87,1,"")</f>
        <v/>
      </c>
      <c r="R31" s="70" t="e">
        <f t="shared" ref="R31:W31" si="2">IF(OR($AF$76=AA87,Q31&gt;=1),1+Q31,"")</f>
        <v>#VALUE!</v>
      </c>
      <c r="S31" s="70" t="e">
        <f t="shared" si="2"/>
        <v>#VALUE!</v>
      </c>
      <c r="T31" s="70" t="e">
        <f t="shared" si="2"/>
        <v>#VALUE!</v>
      </c>
      <c r="U31" s="70" t="e">
        <f t="shared" si="2"/>
        <v>#VALUE!</v>
      </c>
      <c r="V31" s="70" t="e">
        <f t="shared" si="2"/>
        <v>#VALUE!</v>
      </c>
      <c r="W31" s="71" t="e">
        <f t="shared" si="2"/>
        <v>#VALUE!</v>
      </c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3.5" customHeight="1">
      <c r="A32" s="72" t="e">
        <f t="shared" ref="A32:A34" si="3">1+G31</f>
        <v>#VALUE!</v>
      </c>
      <c r="B32" s="73" t="e">
        <f t="shared" ref="B32:F32" si="4">1+A32</f>
        <v>#VALUE!</v>
      </c>
      <c r="C32" s="73" t="e">
        <f t="shared" si="4"/>
        <v>#VALUE!</v>
      </c>
      <c r="D32" s="73" t="e">
        <f t="shared" si="4"/>
        <v>#VALUE!</v>
      </c>
      <c r="E32" s="73" t="e">
        <f t="shared" si="4"/>
        <v>#VALUE!</v>
      </c>
      <c r="F32" s="73" t="e">
        <f t="shared" si="4"/>
        <v>#VALUE!</v>
      </c>
      <c r="G32" s="74" t="e">
        <f t="shared" ref="G32:G33" si="5">F32+1</f>
        <v>#VALUE!</v>
      </c>
      <c r="H32" s="55"/>
      <c r="I32" s="72" t="e">
        <f t="shared" ref="I32:I34" si="6">1+O31</f>
        <v>#VALUE!</v>
      </c>
      <c r="J32" s="73" t="e">
        <f t="shared" ref="J32:N32" si="7">1+I32</f>
        <v>#VALUE!</v>
      </c>
      <c r="K32" s="73" t="e">
        <f t="shared" si="7"/>
        <v>#VALUE!</v>
      </c>
      <c r="L32" s="73" t="e">
        <f t="shared" si="7"/>
        <v>#VALUE!</v>
      </c>
      <c r="M32" s="73" t="e">
        <f t="shared" si="7"/>
        <v>#VALUE!</v>
      </c>
      <c r="N32" s="73" t="e">
        <f t="shared" si="7"/>
        <v>#VALUE!</v>
      </c>
      <c r="O32" s="74" t="e">
        <f t="shared" ref="O32:O33" si="8">N32+1</f>
        <v>#VALUE!</v>
      </c>
      <c r="P32" s="55"/>
      <c r="Q32" s="72" t="e">
        <f t="shared" ref="Q32:Q34" si="9">1+W31</f>
        <v>#VALUE!</v>
      </c>
      <c r="R32" s="73" t="e">
        <f t="shared" ref="R32:V32" si="10">1+Q32</f>
        <v>#VALUE!</v>
      </c>
      <c r="S32" s="73" t="e">
        <f t="shared" si="10"/>
        <v>#VALUE!</v>
      </c>
      <c r="T32" s="73" t="e">
        <f t="shared" si="10"/>
        <v>#VALUE!</v>
      </c>
      <c r="U32" s="73" t="e">
        <f t="shared" si="10"/>
        <v>#VALUE!</v>
      </c>
      <c r="V32" s="73" t="e">
        <f t="shared" si="10"/>
        <v>#VALUE!</v>
      </c>
      <c r="W32" s="74" t="e">
        <f t="shared" ref="W32:W33" si="11">V32+1</f>
        <v>#VALUE!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4" ht="13.5" customHeight="1">
      <c r="A33" s="72" t="e">
        <f t="shared" si="3"/>
        <v>#VALUE!</v>
      </c>
      <c r="B33" s="73" t="e">
        <f t="shared" ref="B33:F33" si="12">1+A33</f>
        <v>#VALUE!</v>
      </c>
      <c r="C33" s="73" t="e">
        <f t="shared" si="12"/>
        <v>#VALUE!</v>
      </c>
      <c r="D33" s="73" t="e">
        <f t="shared" si="12"/>
        <v>#VALUE!</v>
      </c>
      <c r="E33" s="73" t="e">
        <f t="shared" si="12"/>
        <v>#VALUE!</v>
      </c>
      <c r="F33" s="73" t="e">
        <f t="shared" si="12"/>
        <v>#VALUE!</v>
      </c>
      <c r="G33" s="74" t="e">
        <f t="shared" si="5"/>
        <v>#VALUE!</v>
      </c>
      <c r="H33" s="55"/>
      <c r="I33" s="72" t="e">
        <f t="shared" si="6"/>
        <v>#VALUE!</v>
      </c>
      <c r="J33" s="73" t="e">
        <f t="shared" ref="J33:N33" si="13">1+I33</f>
        <v>#VALUE!</v>
      </c>
      <c r="K33" s="73" t="e">
        <f t="shared" si="13"/>
        <v>#VALUE!</v>
      </c>
      <c r="L33" s="73" t="e">
        <f t="shared" si="13"/>
        <v>#VALUE!</v>
      </c>
      <c r="M33" s="73" t="e">
        <f t="shared" si="13"/>
        <v>#VALUE!</v>
      </c>
      <c r="N33" s="73" t="e">
        <f t="shared" si="13"/>
        <v>#VALUE!</v>
      </c>
      <c r="O33" s="74" t="e">
        <f t="shared" si="8"/>
        <v>#VALUE!</v>
      </c>
      <c r="P33" s="55"/>
      <c r="Q33" s="72" t="e">
        <f t="shared" si="9"/>
        <v>#VALUE!</v>
      </c>
      <c r="R33" s="73" t="e">
        <f t="shared" ref="R33:V33" si="14">1+Q33</f>
        <v>#VALUE!</v>
      </c>
      <c r="S33" s="73" t="e">
        <f t="shared" si="14"/>
        <v>#VALUE!</v>
      </c>
      <c r="T33" s="73" t="e">
        <f t="shared" si="14"/>
        <v>#VALUE!</v>
      </c>
      <c r="U33" s="73" t="e">
        <f t="shared" si="14"/>
        <v>#VALUE!</v>
      </c>
      <c r="V33" s="73" t="e">
        <f t="shared" si="14"/>
        <v>#VALUE!</v>
      </c>
      <c r="W33" s="74" t="e">
        <f t="shared" si="11"/>
        <v>#VALUE!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4" ht="13.5" customHeight="1">
      <c r="A34" s="72" t="e">
        <f t="shared" si="3"/>
        <v>#VALUE!</v>
      </c>
      <c r="B34" s="73" t="e">
        <f t="shared" ref="B34:G34" si="15">1+A34</f>
        <v>#VALUE!</v>
      </c>
      <c r="C34" s="73" t="e">
        <f t="shared" si="15"/>
        <v>#VALUE!</v>
      </c>
      <c r="D34" s="73" t="e">
        <f t="shared" si="15"/>
        <v>#VALUE!</v>
      </c>
      <c r="E34" s="73" t="e">
        <f t="shared" si="15"/>
        <v>#VALUE!</v>
      </c>
      <c r="F34" s="73" t="e">
        <f t="shared" si="15"/>
        <v>#VALUE!</v>
      </c>
      <c r="G34" s="74" t="e">
        <f t="shared" si="15"/>
        <v>#VALUE!</v>
      </c>
      <c r="H34" s="55"/>
      <c r="I34" s="72" t="e">
        <f t="shared" si="6"/>
        <v>#VALUE!</v>
      </c>
      <c r="J34" s="73" t="e">
        <f t="shared" ref="J34:O34" si="16">1+I34</f>
        <v>#VALUE!</v>
      </c>
      <c r="K34" s="73" t="e">
        <f t="shared" si="16"/>
        <v>#VALUE!</v>
      </c>
      <c r="L34" s="73" t="e">
        <f t="shared" si="16"/>
        <v>#VALUE!</v>
      </c>
      <c r="M34" s="73" t="e">
        <f t="shared" si="16"/>
        <v>#VALUE!</v>
      </c>
      <c r="N34" s="73" t="e">
        <f t="shared" si="16"/>
        <v>#VALUE!</v>
      </c>
      <c r="O34" s="74" t="e">
        <f t="shared" si="16"/>
        <v>#VALUE!</v>
      </c>
      <c r="P34" s="55"/>
      <c r="Q34" s="72" t="e">
        <f t="shared" si="9"/>
        <v>#VALUE!</v>
      </c>
      <c r="R34" s="73" t="e">
        <f t="shared" ref="R34:W34" si="17">1+Q34</f>
        <v>#VALUE!</v>
      </c>
      <c r="S34" s="73" t="e">
        <f t="shared" si="17"/>
        <v>#VALUE!</v>
      </c>
      <c r="T34" s="73" t="e">
        <f t="shared" si="17"/>
        <v>#VALUE!</v>
      </c>
      <c r="U34" s="73" t="e">
        <f t="shared" si="17"/>
        <v>#VALUE!</v>
      </c>
      <c r="V34" s="73" t="e">
        <f t="shared" si="17"/>
        <v>#VALUE!</v>
      </c>
      <c r="W34" s="74" t="e">
        <f t="shared" si="17"/>
        <v>#VALUE!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ht="13.5" customHeight="1">
      <c r="A35" s="72" t="e">
        <f>IF((1+G34)&gt;=VLOOKUP($AA74+1,$Y$74:$Z$85,2),"",1+G34)</f>
        <v>#VALUE!</v>
      </c>
      <c r="B35" s="73" t="e">
        <f>IF(OR(A35=0,MAXA(A35)&gt;=VLOOKUP($AA74+1,$Y$74:$Z$85,2)),"",1+A35)</f>
        <v>#VALUE!</v>
      </c>
      <c r="C35" s="73" t="e">
        <f t="shared" ref="C35:G35" si="18">IF(OR(B35=0,MAXA($A35:B35)&gt;=VLOOKUP($AA74+1,$Y$74:$Z$85,2)),"",1+B35)</f>
        <v>#VALUE!</v>
      </c>
      <c r="D35" s="73" t="e">
        <f t="shared" si="18"/>
        <v>#VALUE!</v>
      </c>
      <c r="E35" s="73" t="e">
        <f t="shared" si="18"/>
        <v>#VALUE!</v>
      </c>
      <c r="F35" s="73" t="e">
        <f t="shared" si="18"/>
        <v>#VALUE!</v>
      </c>
      <c r="G35" s="74" t="e">
        <f t="shared" si="18"/>
        <v>#VALUE!</v>
      </c>
      <c r="H35" s="55"/>
      <c r="I35" s="72" t="e">
        <f>IF((1+O34)&gt;VLOOKUP($AA75+1,$Y$74:$Z$85,2),"",1+O34)</f>
        <v>#VALUE!</v>
      </c>
      <c r="J35" s="73" t="e">
        <f t="shared" ref="J35:O35" si="19">IF(OR(I35=0,MAXA($H35:I35)&gt;=VLOOKUP($AA75+1,$Y$74:$Z$85,2)),"",1+I35)</f>
        <v>#VALUE!</v>
      </c>
      <c r="K35" s="73" t="e">
        <f t="shared" si="19"/>
        <v>#VALUE!</v>
      </c>
      <c r="L35" s="73" t="e">
        <f t="shared" si="19"/>
        <v>#VALUE!</v>
      </c>
      <c r="M35" s="73" t="e">
        <f t="shared" si="19"/>
        <v>#VALUE!</v>
      </c>
      <c r="N35" s="73" t="e">
        <f t="shared" si="19"/>
        <v>#VALUE!</v>
      </c>
      <c r="O35" s="74" t="e">
        <f t="shared" si="19"/>
        <v>#VALUE!</v>
      </c>
      <c r="P35" s="55"/>
      <c r="Q35" s="72" t="e">
        <f>IF((1+W34)&gt;=VLOOKUP($AA76+1,$Y$74:$Z$85,2),"",1+W34)</f>
        <v>#VALUE!</v>
      </c>
      <c r="R35" s="73" t="e">
        <f>IF(OR(Q35=0,MAXA(Q35)&gt;=VLOOKUP($AA76+1,$Y$74:$Z$85,2)),"",1+Q35)</f>
        <v>#VALUE!</v>
      </c>
      <c r="S35" s="73" t="e">
        <f t="shared" ref="S35:W35" si="20">IF(OR(R35=0,MAXA($Q35:R35)&gt;=VLOOKUP($AA76+1,$Y$74:$Z$85,2)),"",1+R35)</f>
        <v>#VALUE!</v>
      </c>
      <c r="T35" s="73" t="e">
        <f t="shared" si="20"/>
        <v>#VALUE!</v>
      </c>
      <c r="U35" s="73" t="e">
        <f t="shared" si="20"/>
        <v>#VALUE!</v>
      </c>
      <c r="V35" s="73" t="e">
        <f t="shared" si="20"/>
        <v>#VALUE!</v>
      </c>
      <c r="W35" s="74" t="e">
        <f t="shared" si="20"/>
        <v>#VALUE!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ht="13.5" customHeight="1">
      <c r="A36" s="75" t="e">
        <f>IF(OR(G35=0,(1+MAXA($A35:$G35))&gt;VLOOKUP($AA74+1,$Y$74:$Z$85,2)),"",1+G35)</f>
        <v>#VALUE!</v>
      </c>
      <c r="B36" s="76" t="e">
        <f>IF(OR(A35=0,(1+MAXA($A35:$G35))&gt;=VLOOKUP($AA74+1,$Y$74:$Z$85,2)),"",1+A36)</f>
        <v>#VALUE!</v>
      </c>
      <c r="C36" s="76"/>
      <c r="D36" s="76"/>
      <c r="E36" s="76"/>
      <c r="F36" s="76"/>
      <c r="G36" s="77"/>
      <c r="H36" s="55"/>
      <c r="I36" s="75"/>
      <c r="J36" s="76"/>
      <c r="K36" s="76"/>
      <c r="L36" s="76"/>
      <c r="M36" s="76"/>
      <c r="N36" s="76"/>
      <c r="O36" s="77"/>
      <c r="P36" s="55"/>
      <c r="Q36" s="75" t="e">
        <f>IF(OR(W35=0,(1+MAXA($Q35:$W35))&gt;VLOOKUP($AA76+1,$Y$74:$Z$85,2)),"",1+W35)</f>
        <v>#VALUE!</v>
      </c>
      <c r="R36" s="76" t="e">
        <f>IF(OR(Q35=0,(1+MAXA($Q35:$W35))&gt;=VLOOKUP($AA76+1,$Y$74:$Z$85,2)),"",1+Q36)</f>
        <v>#VALUE!</v>
      </c>
      <c r="S36" s="76"/>
      <c r="T36" s="76"/>
      <c r="U36" s="76"/>
      <c r="V36" s="76"/>
      <c r="W36" s="77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ht="1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ht="1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1:34" ht="12.75" customHeight="1">
      <c r="A39" s="97" t="s">
        <v>109</v>
      </c>
      <c r="B39" s="98"/>
      <c r="C39" s="98"/>
      <c r="D39" s="98"/>
      <c r="E39" s="98"/>
      <c r="F39" s="98"/>
      <c r="G39" s="99"/>
      <c r="H39" s="65"/>
      <c r="I39" s="97" t="s">
        <v>110</v>
      </c>
      <c r="J39" s="98"/>
      <c r="K39" s="98"/>
      <c r="L39" s="98"/>
      <c r="M39" s="98"/>
      <c r="N39" s="98"/>
      <c r="O39" s="99"/>
      <c r="P39" s="65"/>
      <c r="Q39" s="97" t="s">
        <v>111</v>
      </c>
      <c r="R39" s="98"/>
      <c r="S39" s="98"/>
      <c r="T39" s="98"/>
      <c r="U39" s="98"/>
      <c r="V39" s="98"/>
      <c r="W39" s="99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pans="1:34" ht="13.5" customHeight="1">
      <c r="A40" s="66" t="s">
        <v>105</v>
      </c>
      <c r="B40" s="67" t="s">
        <v>106</v>
      </c>
      <c r="C40" s="67" t="s">
        <v>107</v>
      </c>
      <c r="D40" s="67" t="s">
        <v>108</v>
      </c>
      <c r="E40" s="67" t="s">
        <v>108</v>
      </c>
      <c r="F40" s="67" t="s">
        <v>106</v>
      </c>
      <c r="G40" s="68" t="s">
        <v>106</v>
      </c>
      <c r="H40" s="55"/>
      <c r="I40" s="66" t="s">
        <v>105</v>
      </c>
      <c r="J40" s="67" t="s">
        <v>106</v>
      </c>
      <c r="K40" s="67" t="s">
        <v>107</v>
      </c>
      <c r="L40" s="67" t="s">
        <v>108</v>
      </c>
      <c r="M40" s="67" t="s">
        <v>108</v>
      </c>
      <c r="N40" s="67" t="s">
        <v>106</v>
      </c>
      <c r="O40" s="68" t="s">
        <v>106</v>
      </c>
      <c r="P40" s="55"/>
      <c r="Q40" s="66" t="s">
        <v>105</v>
      </c>
      <c r="R40" s="67" t="s">
        <v>106</v>
      </c>
      <c r="S40" s="67" t="s">
        <v>107</v>
      </c>
      <c r="T40" s="67" t="s">
        <v>108</v>
      </c>
      <c r="U40" s="67" t="s">
        <v>108</v>
      </c>
      <c r="V40" s="67" t="s">
        <v>106</v>
      </c>
      <c r="W40" s="68" t="s">
        <v>106</v>
      </c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1:34" ht="13.5" customHeight="1">
      <c r="A41" s="69">
        <f>IF($AF$77=Z87,1,"")</f>
        <v>1</v>
      </c>
      <c r="B41" s="70">
        <f t="shared" ref="B41:G41" si="21">IF(OR($AF$77=AA87,A41&gt;=1),1+A41,"")</f>
        <v>2</v>
      </c>
      <c r="C41" s="70">
        <f t="shared" si="21"/>
        <v>3</v>
      </c>
      <c r="D41" s="70">
        <f t="shared" si="21"/>
        <v>4</v>
      </c>
      <c r="E41" s="70">
        <f t="shared" si="21"/>
        <v>5</v>
      </c>
      <c r="F41" s="70">
        <f t="shared" si="21"/>
        <v>6</v>
      </c>
      <c r="G41" s="71">
        <f t="shared" si="21"/>
        <v>7</v>
      </c>
      <c r="H41" s="55"/>
      <c r="I41" s="69" t="str">
        <f>IF($AF$78=Z87,1,"")</f>
        <v/>
      </c>
      <c r="J41" s="70" t="e">
        <f t="shared" ref="J41:O41" si="22">IF(OR($AF$78=AA87,I41&gt;=1),1+I41,"")</f>
        <v>#VALUE!</v>
      </c>
      <c r="K41" s="70" t="e">
        <f t="shared" si="22"/>
        <v>#VALUE!</v>
      </c>
      <c r="L41" s="70" t="e">
        <f t="shared" si="22"/>
        <v>#VALUE!</v>
      </c>
      <c r="M41" s="70" t="e">
        <f t="shared" si="22"/>
        <v>#VALUE!</v>
      </c>
      <c r="N41" s="70" t="e">
        <f t="shared" si="22"/>
        <v>#VALUE!</v>
      </c>
      <c r="O41" s="71" t="e">
        <f t="shared" si="22"/>
        <v>#VALUE!</v>
      </c>
      <c r="P41" s="55"/>
      <c r="Q41" s="69" t="str">
        <f>IF($AF$79=Z87,1,"")</f>
        <v/>
      </c>
      <c r="R41" s="70" t="e">
        <f t="shared" ref="R41:W41" si="23">IF(OR($AF$79=AA87,Q41&gt;=1),1+Q41,"")</f>
        <v>#VALUE!</v>
      </c>
      <c r="S41" s="70" t="e">
        <f t="shared" si="23"/>
        <v>#VALUE!</v>
      </c>
      <c r="T41" s="70" t="e">
        <f t="shared" si="23"/>
        <v>#VALUE!</v>
      </c>
      <c r="U41" s="70" t="e">
        <f t="shared" si="23"/>
        <v>#VALUE!</v>
      </c>
      <c r="V41" s="70" t="e">
        <f t="shared" si="23"/>
        <v>#VALUE!</v>
      </c>
      <c r="W41" s="71" t="e">
        <f t="shared" si="23"/>
        <v>#VALUE!</v>
      </c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1:34" ht="13.5" customHeight="1">
      <c r="A42" s="72">
        <f t="shared" ref="A42:A44" si="24">1+G41</f>
        <v>8</v>
      </c>
      <c r="B42" s="73">
        <f t="shared" ref="B42:F42" si="25">1+A42</f>
        <v>9</v>
      </c>
      <c r="C42" s="73">
        <f t="shared" si="25"/>
        <v>10</v>
      </c>
      <c r="D42" s="73">
        <f t="shared" si="25"/>
        <v>11</v>
      </c>
      <c r="E42" s="73">
        <f t="shared" si="25"/>
        <v>12</v>
      </c>
      <c r="F42" s="73">
        <f t="shared" si="25"/>
        <v>13</v>
      </c>
      <c r="G42" s="74">
        <f t="shared" ref="G42:G43" si="26">F42+1</f>
        <v>14</v>
      </c>
      <c r="H42" s="55"/>
      <c r="I42" s="72" t="e">
        <f t="shared" ref="I42:I44" si="27">1+O41</f>
        <v>#VALUE!</v>
      </c>
      <c r="J42" s="73" t="e">
        <f t="shared" ref="J42:N42" si="28">1+I42</f>
        <v>#VALUE!</v>
      </c>
      <c r="K42" s="73" t="e">
        <f t="shared" si="28"/>
        <v>#VALUE!</v>
      </c>
      <c r="L42" s="73" t="e">
        <f t="shared" si="28"/>
        <v>#VALUE!</v>
      </c>
      <c r="M42" s="73" t="e">
        <f t="shared" si="28"/>
        <v>#VALUE!</v>
      </c>
      <c r="N42" s="73" t="e">
        <f t="shared" si="28"/>
        <v>#VALUE!</v>
      </c>
      <c r="O42" s="74" t="e">
        <f t="shared" ref="O42:O43" si="29">N42+1</f>
        <v>#VALUE!</v>
      </c>
      <c r="P42" s="55"/>
      <c r="Q42" s="72" t="e">
        <f t="shared" ref="Q42:Q44" si="30">1+W41</f>
        <v>#VALUE!</v>
      </c>
      <c r="R42" s="73" t="e">
        <f t="shared" ref="R42:V42" si="31">1+Q42</f>
        <v>#VALUE!</v>
      </c>
      <c r="S42" s="73" t="e">
        <f t="shared" si="31"/>
        <v>#VALUE!</v>
      </c>
      <c r="T42" s="73" t="e">
        <f t="shared" si="31"/>
        <v>#VALUE!</v>
      </c>
      <c r="U42" s="73" t="e">
        <f t="shared" si="31"/>
        <v>#VALUE!</v>
      </c>
      <c r="V42" s="73" t="e">
        <f t="shared" si="31"/>
        <v>#VALUE!</v>
      </c>
      <c r="W42" s="74" t="e">
        <f t="shared" ref="W42:W43" si="32">V42+1</f>
        <v>#VALUE!</v>
      </c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4" ht="13.5" customHeight="1">
      <c r="A43" s="72">
        <f t="shared" si="24"/>
        <v>15</v>
      </c>
      <c r="B43" s="73">
        <f t="shared" ref="B43:F43" si="33">1+A43</f>
        <v>16</v>
      </c>
      <c r="C43" s="73">
        <f t="shared" si="33"/>
        <v>17</v>
      </c>
      <c r="D43" s="73">
        <f t="shared" si="33"/>
        <v>18</v>
      </c>
      <c r="E43" s="73">
        <f t="shared" si="33"/>
        <v>19</v>
      </c>
      <c r="F43" s="73">
        <f t="shared" si="33"/>
        <v>20</v>
      </c>
      <c r="G43" s="74">
        <f t="shared" si="26"/>
        <v>21</v>
      </c>
      <c r="H43" s="55"/>
      <c r="I43" s="72" t="e">
        <f t="shared" si="27"/>
        <v>#VALUE!</v>
      </c>
      <c r="J43" s="73" t="e">
        <f t="shared" ref="J43:N43" si="34">1+I43</f>
        <v>#VALUE!</v>
      </c>
      <c r="K43" s="73" t="e">
        <f t="shared" si="34"/>
        <v>#VALUE!</v>
      </c>
      <c r="L43" s="73" t="e">
        <f t="shared" si="34"/>
        <v>#VALUE!</v>
      </c>
      <c r="M43" s="73" t="e">
        <f t="shared" si="34"/>
        <v>#VALUE!</v>
      </c>
      <c r="N43" s="73" t="e">
        <f t="shared" si="34"/>
        <v>#VALUE!</v>
      </c>
      <c r="O43" s="74" t="e">
        <f t="shared" si="29"/>
        <v>#VALUE!</v>
      </c>
      <c r="P43" s="55"/>
      <c r="Q43" s="72" t="e">
        <f t="shared" si="30"/>
        <v>#VALUE!</v>
      </c>
      <c r="R43" s="73" t="e">
        <f t="shared" ref="R43:V43" si="35">1+Q43</f>
        <v>#VALUE!</v>
      </c>
      <c r="S43" s="73" t="e">
        <f t="shared" si="35"/>
        <v>#VALUE!</v>
      </c>
      <c r="T43" s="73" t="e">
        <f t="shared" si="35"/>
        <v>#VALUE!</v>
      </c>
      <c r="U43" s="73" t="e">
        <f t="shared" si="35"/>
        <v>#VALUE!</v>
      </c>
      <c r="V43" s="73" t="e">
        <f t="shared" si="35"/>
        <v>#VALUE!</v>
      </c>
      <c r="W43" s="74" t="e">
        <f t="shared" si="32"/>
        <v>#VALUE!</v>
      </c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4" ht="13.5" customHeight="1">
      <c r="A44" s="72">
        <f t="shared" si="24"/>
        <v>22</v>
      </c>
      <c r="B44" s="73">
        <f t="shared" ref="B44:G44" si="36">1+A44</f>
        <v>23</v>
      </c>
      <c r="C44" s="73">
        <f t="shared" si="36"/>
        <v>24</v>
      </c>
      <c r="D44" s="73">
        <f t="shared" si="36"/>
        <v>25</v>
      </c>
      <c r="E44" s="73">
        <f t="shared" si="36"/>
        <v>26</v>
      </c>
      <c r="F44" s="73">
        <f t="shared" si="36"/>
        <v>27</v>
      </c>
      <c r="G44" s="74">
        <f t="shared" si="36"/>
        <v>28</v>
      </c>
      <c r="H44" s="55"/>
      <c r="I44" s="72" t="e">
        <f t="shared" si="27"/>
        <v>#VALUE!</v>
      </c>
      <c r="J44" s="73" t="e">
        <f t="shared" ref="J44:O44" si="37">1+I44</f>
        <v>#VALUE!</v>
      </c>
      <c r="K44" s="73" t="e">
        <f t="shared" si="37"/>
        <v>#VALUE!</v>
      </c>
      <c r="L44" s="73" t="e">
        <f t="shared" si="37"/>
        <v>#VALUE!</v>
      </c>
      <c r="M44" s="73" t="e">
        <f t="shared" si="37"/>
        <v>#VALUE!</v>
      </c>
      <c r="N44" s="73" t="e">
        <f t="shared" si="37"/>
        <v>#VALUE!</v>
      </c>
      <c r="O44" s="74" t="e">
        <f t="shared" si="37"/>
        <v>#VALUE!</v>
      </c>
      <c r="P44" s="55"/>
      <c r="Q44" s="72" t="e">
        <f t="shared" si="30"/>
        <v>#VALUE!</v>
      </c>
      <c r="R44" s="73" t="e">
        <f t="shared" ref="R44:W44" si="38">1+Q44</f>
        <v>#VALUE!</v>
      </c>
      <c r="S44" s="73" t="e">
        <f t="shared" si="38"/>
        <v>#VALUE!</v>
      </c>
      <c r="T44" s="73" t="e">
        <f t="shared" si="38"/>
        <v>#VALUE!</v>
      </c>
      <c r="U44" s="73" t="e">
        <f t="shared" si="38"/>
        <v>#VALUE!</v>
      </c>
      <c r="V44" s="73" t="e">
        <f t="shared" si="38"/>
        <v>#VALUE!</v>
      </c>
      <c r="W44" s="74" t="e">
        <f t="shared" si="38"/>
        <v>#VALUE!</v>
      </c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1:34" ht="13.5" customHeight="1">
      <c r="A45" s="72">
        <f>IF((1+G44)&gt;=VLOOKUP($AA$77+1,$Y$74:$Z$85,2),"",1+G44)</f>
        <v>29</v>
      </c>
      <c r="B45" s="73">
        <f>IF(OR(A45=0,MAXA(A45)&gt;=VLOOKUP($AA77+1,$Y$74:$Z$85,2)),"",1+A45)</f>
        <v>30</v>
      </c>
      <c r="C45" s="73" t="str">
        <f t="shared" ref="C45:G45" si="39">IF(OR(B45=0,MAXA($A45:B45)&gt;=VLOOKUP($AA77+1,$Y$74:$Z$85,2)),"",1+B45)</f>
        <v/>
      </c>
      <c r="D45" s="73" t="str">
        <f t="shared" si="39"/>
        <v/>
      </c>
      <c r="E45" s="73" t="str">
        <f t="shared" si="39"/>
        <v/>
      </c>
      <c r="F45" s="73" t="str">
        <f t="shared" si="39"/>
        <v/>
      </c>
      <c r="G45" s="74" t="str">
        <f t="shared" si="39"/>
        <v/>
      </c>
      <c r="H45" s="55"/>
      <c r="I45" s="72" t="e">
        <f>IF((1+O44)&gt;=VLOOKUP($AA78+1,$Y$74:$Z$85,2),"",1+O44)</f>
        <v>#VALUE!</v>
      </c>
      <c r="J45" s="73" t="e">
        <f t="shared" ref="J45:O45" si="40">IF(OR(I45=0,MAXA($H45:I45)&gt;=VLOOKUP($AA78+1,$Y$74:$Z$85,2)),"",1+I45)</f>
        <v>#VALUE!</v>
      </c>
      <c r="K45" s="73" t="e">
        <f t="shared" si="40"/>
        <v>#VALUE!</v>
      </c>
      <c r="L45" s="73" t="e">
        <f t="shared" si="40"/>
        <v>#VALUE!</v>
      </c>
      <c r="M45" s="73" t="e">
        <f t="shared" si="40"/>
        <v>#VALUE!</v>
      </c>
      <c r="N45" s="73" t="e">
        <f t="shared" si="40"/>
        <v>#VALUE!</v>
      </c>
      <c r="O45" s="74" t="e">
        <f t="shared" si="40"/>
        <v>#VALUE!</v>
      </c>
      <c r="P45" s="55"/>
      <c r="Q45" s="72" t="e">
        <f>IF((1+W44)&gt;=VLOOKUP($AA79+1,$Y$74:$Z$85,2),"",1+W44)</f>
        <v>#VALUE!</v>
      </c>
      <c r="R45" s="73" t="e">
        <f>IF(OR(Q45=0,MAXA(Q45)&gt;=VLOOKUP($AA79+1,$Y$74:$Z$85,2)),"",1+Q45)</f>
        <v>#VALUE!</v>
      </c>
      <c r="S45" s="73" t="e">
        <f t="shared" ref="S45:W45" si="41">IF(OR(R45=0,MAXA($Q45:R45)&gt;=VLOOKUP($AA79+1,$Y$74:$Z$85,2)),"",1+R45)</f>
        <v>#VALUE!</v>
      </c>
      <c r="T45" s="73" t="e">
        <f t="shared" si="41"/>
        <v>#VALUE!</v>
      </c>
      <c r="U45" s="73" t="e">
        <f t="shared" si="41"/>
        <v>#VALUE!</v>
      </c>
      <c r="V45" s="73" t="e">
        <f t="shared" si="41"/>
        <v>#VALUE!</v>
      </c>
      <c r="W45" s="74" t="e">
        <f t="shared" si="41"/>
        <v>#VALUE!</v>
      </c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1:34" ht="13.5" customHeight="1">
      <c r="A46" s="75" t="str">
        <f>IF(OR(G45=0,(1+MAXA($A45:$G45))&gt;VLOOKUP($AA77+1,$Y$74:$Z$85,2)),"",1+G45)</f>
        <v/>
      </c>
      <c r="B46" s="76" t="str">
        <f>IF(OR(A45=0,(1+MAXA($A45:$G45))&gt;=VLOOKUP($AA77+1,$Y$74:$Z$85,2)),"",1+A46)</f>
        <v/>
      </c>
      <c r="C46" s="76"/>
      <c r="D46" s="76"/>
      <c r="E46" s="76"/>
      <c r="F46" s="76"/>
      <c r="G46" s="77"/>
      <c r="H46" s="55"/>
      <c r="I46" s="75" t="e">
        <f>IF(OR(O45=0,(1+MAXA($I45:$O45))&gt;VLOOKUP($AA78+1,$Y$74:$Z$85,2)),"",1+O45)</f>
        <v>#VALUE!</v>
      </c>
      <c r="J46" s="76" t="e">
        <f>IF(OR(I46=0,(1+MAXA($I45:$O45))&gt;=VLOOKUP(AA78+1,$Y$74:$Z$85,2)),"",1+I46)</f>
        <v>#VALUE!</v>
      </c>
      <c r="K46" s="76"/>
      <c r="L46" s="76"/>
      <c r="M46" s="76"/>
      <c r="N46" s="76"/>
      <c r="O46" s="77"/>
      <c r="P46" s="55"/>
      <c r="Q46" s="75" t="e">
        <f>IF(OR(W45=0,(1+MAXA($Q45:$W45))&gt;VLOOKUP($AA79+1,$Y$74:$Z$85,2)),"",1+W45)</f>
        <v>#VALUE!</v>
      </c>
      <c r="R46" s="76" t="e">
        <f>IF(OR(Q45=0,(1+MAXA($Q45:$W45))&gt;=VLOOKUP($AA79+1,$Y$74:$Z$85,2)),"",1+Q46)</f>
        <v>#VALUE!</v>
      </c>
      <c r="S46" s="76"/>
      <c r="T46" s="76"/>
      <c r="U46" s="76"/>
      <c r="V46" s="76"/>
      <c r="W46" s="77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1:34" ht="1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pans="1:34" ht="1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1:34" ht="12.75" customHeight="1">
      <c r="A49" s="97" t="s">
        <v>112</v>
      </c>
      <c r="B49" s="98"/>
      <c r="C49" s="98"/>
      <c r="D49" s="98"/>
      <c r="E49" s="98"/>
      <c r="F49" s="98"/>
      <c r="G49" s="99"/>
      <c r="H49" s="65"/>
      <c r="I49" s="97" t="s">
        <v>113</v>
      </c>
      <c r="J49" s="98"/>
      <c r="K49" s="98"/>
      <c r="L49" s="98"/>
      <c r="M49" s="98"/>
      <c r="N49" s="98"/>
      <c r="O49" s="99"/>
      <c r="P49" s="65"/>
      <c r="Q49" s="97" t="s">
        <v>114</v>
      </c>
      <c r="R49" s="98"/>
      <c r="S49" s="98"/>
      <c r="T49" s="98"/>
      <c r="U49" s="98"/>
      <c r="V49" s="98"/>
      <c r="W49" s="99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ht="13.5" customHeight="1">
      <c r="A50" s="66" t="s">
        <v>105</v>
      </c>
      <c r="B50" s="67" t="s">
        <v>106</v>
      </c>
      <c r="C50" s="67" t="s">
        <v>107</v>
      </c>
      <c r="D50" s="67" t="s">
        <v>108</v>
      </c>
      <c r="E50" s="67" t="s">
        <v>108</v>
      </c>
      <c r="F50" s="67" t="s">
        <v>106</v>
      </c>
      <c r="G50" s="68" t="s">
        <v>106</v>
      </c>
      <c r="H50" s="55"/>
      <c r="I50" s="66" t="s">
        <v>105</v>
      </c>
      <c r="J50" s="67" t="s">
        <v>106</v>
      </c>
      <c r="K50" s="67" t="s">
        <v>107</v>
      </c>
      <c r="L50" s="67" t="s">
        <v>108</v>
      </c>
      <c r="M50" s="67" t="s">
        <v>108</v>
      </c>
      <c r="N50" s="67" t="s">
        <v>106</v>
      </c>
      <c r="O50" s="68" t="s">
        <v>106</v>
      </c>
      <c r="P50" s="55"/>
      <c r="Q50" s="66" t="s">
        <v>105</v>
      </c>
      <c r="R50" s="67" t="s">
        <v>106</v>
      </c>
      <c r="S50" s="67" t="s">
        <v>107</v>
      </c>
      <c r="T50" s="67" t="s">
        <v>108</v>
      </c>
      <c r="U50" s="67" t="s">
        <v>108</v>
      </c>
      <c r="V50" s="67" t="s">
        <v>106</v>
      </c>
      <c r="W50" s="68" t="s">
        <v>106</v>
      </c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ht="13.5" customHeight="1">
      <c r="A51" s="69">
        <f>IF($AF$80=Z87,1,"")</f>
        <v>1</v>
      </c>
      <c r="B51" s="70">
        <f t="shared" ref="B51:G51" si="42">IF(OR($AF$80=AA87,A51&gt;=1),1+A51,"")</f>
        <v>2</v>
      </c>
      <c r="C51" s="70">
        <f t="shared" si="42"/>
        <v>3</v>
      </c>
      <c r="D51" s="70">
        <f t="shared" si="42"/>
        <v>4</v>
      </c>
      <c r="E51" s="70">
        <f t="shared" si="42"/>
        <v>5</v>
      </c>
      <c r="F51" s="70">
        <f t="shared" si="42"/>
        <v>6</v>
      </c>
      <c r="G51" s="71">
        <f t="shared" si="42"/>
        <v>7</v>
      </c>
      <c r="H51" s="55"/>
      <c r="I51" s="69" t="str">
        <f>IF($AF$81=Z87,1,"")</f>
        <v/>
      </c>
      <c r="J51" s="70" t="e">
        <f t="shared" ref="J51:O51" si="43">IF(OR($AF$81=AA87,I51&gt;=1),1+I51,"")</f>
        <v>#VALUE!</v>
      </c>
      <c r="K51" s="70" t="e">
        <f t="shared" si="43"/>
        <v>#VALUE!</v>
      </c>
      <c r="L51" s="70" t="e">
        <f t="shared" si="43"/>
        <v>#VALUE!</v>
      </c>
      <c r="M51" s="70" t="e">
        <f t="shared" si="43"/>
        <v>#VALUE!</v>
      </c>
      <c r="N51" s="70" t="e">
        <f t="shared" si="43"/>
        <v>#VALUE!</v>
      </c>
      <c r="O51" s="71" t="e">
        <f t="shared" si="43"/>
        <v>#VALUE!</v>
      </c>
      <c r="P51" s="55"/>
      <c r="Q51" s="69" t="str">
        <f>IF($AF$82=Z87,1,"")</f>
        <v/>
      </c>
      <c r="R51" s="70" t="e">
        <f t="shared" ref="R51:W51" si="44">IF(OR($AF$82=AA87,Q51&gt;=1),1+Q51,"")</f>
        <v>#VALUE!</v>
      </c>
      <c r="S51" s="70" t="e">
        <f t="shared" si="44"/>
        <v>#VALUE!</v>
      </c>
      <c r="T51" s="70" t="e">
        <f t="shared" si="44"/>
        <v>#VALUE!</v>
      </c>
      <c r="U51" s="70" t="e">
        <f t="shared" si="44"/>
        <v>#VALUE!</v>
      </c>
      <c r="V51" s="70" t="e">
        <f t="shared" si="44"/>
        <v>#VALUE!</v>
      </c>
      <c r="W51" s="71" t="e">
        <f t="shared" si="44"/>
        <v>#VALUE!</v>
      </c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ht="13.5" customHeight="1">
      <c r="A52" s="72">
        <f t="shared" ref="A52:A54" si="45">1+G51</f>
        <v>8</v>
      </c>
      <c r="B52" s="73">
        <f t="shared" ref="B52:F52" si="46">1+A52</f>
        <v>9</v>
      </c>
      <c r="C52" s="73">
        <f t="shared" si="46"/>
        <v>10</v>
      </c>
      <c r="D52" s="73">
        <f t="shared" si="46"/>
        <v>11</v>
      </c>
      <c r="E52" s="73">
        <f t="shared" si="46"/>
        <v>12</v>
      </c>
      <c r="F52" s="73">
        <f t="shared" si="46"/>
        <v>13</v>
      </c>
      <c r="G52" s="74">
        <f t="shared" ref="G52:G53" si="47">F52+1</f>
        <v>14</v>
      </c>
      <c r="H52" s="55"/>
      <c r="I52" s="72" t="e">
        <f t="shared" ref="I52:I54" si="48">1+O51</f>
        <v>#VALUE!</v>
      </c>
      <c r="J52" s="73" t="e">
        <f t="shared" ref="J52:N52" si="49">1+I52</f>
        <v>#VALUE!</v>
      </c>
      <c r="K52" s="73" t="e">
        <f t="shared" si="49"/>
        <v>#VALUE!</v>
      </c>
      <c r="L52" s="73" t="e">
        <f t="shared" si="49"/>
        <v>#VALUE!</v>
      </c>
      <c r="M52" s="73" t="e">
        <f t="shared" si="49"/>
        <v>#VALUE!</v>
      </c>
      <c r="N52" s="73" t="e">
        <f t="shared" si="49"/>
        <v>#VALUE!</v>
      </c>
      <c r="O52" s="74" t="e">
        <f t="shared" ref="O52:O53" si="50">N52+1</f>
        <v>#VALUE!</v>
      </c>
      <c r="P52" s="55"/>
      <c r="Q52" s="72" t="e">
        <f t="shared" ref="Q52:Q54" si="51">1+W51</f>
        <v>#VALUE!</v>
      </c>
      <c r="R52" s="73" t="e">
        <f t="shared" ref="R52:V52" si="52">1+Q52</f>
        <v>#VALUE!</v>
      </c>
      <c r="S52" s="73" t="e">
        <f t="shared" si="52"/>
        <v>#VALUE!</v>
      </c>
      <c r="T52" s="73" t="e">
        <f t="shared" si="52"/>
        <v>#VALUE!</v>
      </c>
      <c r="U52" s="73" t="e">
        <f t="shared" si="52"/>
        <v>#VALUE!</v>
      </c>
      <c r="V52" s="73" t="e">
        <f t="shared" si="52"/>
        <v>#VALUE!</v>
      </c>
      <c r="W52" s="74" t="e">
        <f t="shared" ref="W52:W53" si="53">V52+1</f>
        <v>#VALUE!</v>
      </c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ht="13.5" customHeight="1">
      <c r="A53" s="72">
        <f t="shared" si="45"/>
        <v>15</v>
      </c>
      <c r="B53" s="73">
        <f t="shared" ref="B53:F53" si="54">1+A53</f>
        <v>16</v>
      </c>
      <c r="C53" s="73">
        <f t="shared" si="54"/>
        <v>17</v>
      </c>
      <c r="D53" s="73">
        <f t="shared" si="54"/>
        <v>18</v>
      </c>
      <c r="E53" s="73">
        <f t="shared" si="54"/>
        <v>19</v>
      </c>
      <c r="F53" s="73">
        <f t="shared" si="54"/>
        <v>20</v>
      </c>
      <c r="G53" s="74">
        <f t="shared" si="47"/>
        <v>21</v>
      </c>
      <c r="H53" s="55"/>
      <c r="I53" s="72" t="e">
        <f t="shared" si="48"/>
        <v>#VALUE!</v>
      </c>
      <c r="J53" s="73" t="e">
        <f t="shared" ref="J53:N53" si="55">1+I53</f>
        <v>#VALUE!</v>
      </c>
      <c r="K53" s="73" t="e">
        <f t="shared" si="55"/>
        <v>#VALUE!</v>
      </c>
      <c r="L53" s="73" t="e">
        <f t="shared" si="55"/>
        <v>#VALUE!</v>
      </c>
      <c r="M53" s="73" t="e">
        <f t="shared" si="55"/>
        <v>#VALUE!</v>
      </c>
      <c r="N53" s="73" t="e">
        <f t="shared" si="55"/>
        <v>#VALUE!</v>
      </c>
      <c r="O53" s="74" t="e">
        <f t="shared" si="50"/>
        <v>#VALUE!</v>
      </c>
      <c r="P53" s="55"/>
      <c r="Q53" s="72" t="e">
        <f t="shared" si="51"/>
        <v>#VALUE!</v>
      </c>
      <c r="R53" s="73" t="e">
        <f t="shared" ref="R53:V53" si="56">1+Q53</f>
        <v>#VALUE!</v>
      </c>
      <c r="S53" s="73" t="e">
        <f t="shared" si="56"/>
        <v>#VALUE!</v>
      </c>
      <c r="T53" s="73" t="e">
        <f t="shared" si="56"/>
        <v>#VALUE!</v>
      </c>
      <c r="U53" s="73" t="e">
        <f t="shared" si="56"/>
        <v>#VALUE!</v>
      </c>
      <c r="V53" s="73" t="e">
        <f t="shared" si="56"/>
        <v>#VALUE!</v>
      </c>
      <c r="W53" s="74" t="e">
        <f t="shared" si="53"/>
        <v>#VALUE!</v>
      </c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ht="13.5" customHeight="1">
      <c r="A54" s="72">
        <f t="shared" si="45"/>
        <v>22</v>
      </c>
      <c r="B54" s="73">
        <f t="shared" ref="B54:G54" si="57">1+A54</f>
        <v>23</v>
      </c>
      <c r="C54" s="73">
        <f t="shared" si="57"/>
        <v>24</v>
      </c>
      <c r="D54" s="73">
        <f t="shared" si="57"/>
        <v>25</v>
      </c>
      <c r="E54" s="73">
        <f t="shared" si="57"/>
        <v>26</v>
      </c>
      <c r="F54" s="73">
        <f t="shared" si="57"/>
        <v>27</v>
      </c>
      <c r="G54" s="74">
        <f t="shared" si="57"/>
        <v>28</v>
      </c>
      <c r="H54" s="55"/>
      <c r="I54" s="72" t="e">
        <f t="shared" si="48"/>
        <v>#VALUE!</v>
      </c>
      <c r="J54" s="73" t="e">
        <f t="shared" ref="J54:O54" si="58">1+I54</f>
        <v>#VALUE!</v>
      </c>
      <c r="K54" s="73" t="e">
        <f t="shared" si="58"/>
        <v>#VALUE!</v>
      </c>
      <c r="L54" s="73" t="e">
        <f t="shared" si="58"/>
        <v>#VALUE!</v>
      </c>
      <c r="M54" s="73" t="e">
        <f t="shared" si="58"/>
        <v>#VALUE!</v>
      </c>
      <c r="N54" s="73" t="e">
        <f t="shared" si="58"/>
        <v>#VALUE!</v>
      </c>
      <c r="O54" s="74" t="e">
        <f t="shared" si="58"/>
        <v>#VALUE!</v>
      </c>
      <c r="P54" s="55"/>
      <c r="Q54" s="72" t="e">
        <f t="shared" si="51"/>
        <v>#VALUE!</v>
      </c>
      <c r="R54" s="73" t="e">
        <f t="shared" ref="R54:W54" si="59">1+Q54</f>
        <v>#VALUE!</v>
      </c>
      <c r="S54" s="73" t="e">
        <f t="shared" si="59"/>
        <v>#VALUE!</v>
      </c>
      <c r="T54" s="73" t="e">
        <f t="shared" si="59"/>
        <v>#VALUE!</v>
      </c>
      <c r="U54" s="73" t="e">
        <f t="shared" si="59"/>
        <v>#VALUE!</v>
      </c>
      <c r="V54" s="73" t="e">
        <f t="shared" si="59"/>
        <v>#VALUE!</v>
      </c>
      <c r="W54" s="74" t="e">
        <f t="shared" si="59"/>
        <v>#VALUE!</v>
      </c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ht="13.5" customHeight="1">
      <c r="A55" s="72">
        <f>IF((1+G54)&gt;=VLOOKUP($AA$80+1,$Y$74:$Z$85,2),"",1+G54)</f>
        <v>29</v>
      </c>
      <c r="B55" s="73">
        <f>IF(OR(A55=0,MAXA(A55)&gt;=VLOOKUP($AA80+1,$Y$74:$Z$85,2)),"",1+A55)</f>
        <v>30</v>
      </c>
      <c r="C55" s="73">
        <f t="shared" ref="C55:G55" si="60">IF(OR(B55=0,MAXA($A55:B55)&gt;=VLOOKUP($AA80+1,$Y$74:$Z$85,2)),"",1+B55)</f>
        <v>31</v>
      </c>
      <c r="D55" s="73" t="str">
        <f t="shared" si="60"/>
        <v/>
      </c>
      <c r="E55" s="73" t="str">
        <f t="shared" si="60"/>
        <v/>
      </c>
      <c r="F55" s="73" t="str">
        <f t="shared" si="60"/>
        <v/>
      </c>
      <c r="G55" s="74" t="str">
        <f t="shared" si="60"/>
        <v/>
      </c>
      <c r="H55" s="55"/>
      <c r="I55" s="72" t="e">
        <f>IF((1+O54)&gt;=VLOOKUP($AA81+1,$Y$74:$Z$85,2),"",1+O54)</f>
        <v>#VALUE!</v>
      </c>
      <c r="J55" s="73" t="e">
        <f t="shared" ref="J55:O55" si="61">IF(OR(I55=0,MAXA($H55:I55)&gt;=VLOOKUP($AA81+1,$Y$74:$Z$85,2)),"",1+I55)</f>
        <v>#VALUE!</v>
      </c>
      <c r="K55" s="73" t="e">
        <f t="shared" si="61"/>
        <v>#VALUE!</v>
      </c>
      <c r="L55" s="73" t="e">
        <f t="shared" si="61"/>
        <v>#VALUE!</v>
      </c>
      <c r="M55" s="73" t="e">
        <f t="shared" si="61"/>
        <v>#VALUE!</v>
      </c>
      <c r="N55" s="73" t="e">
        <f t="shared" si="61"/>
        <v>#VALUE!</v>
      </c>
      <c r="O55" s="74" t="e">
        <f t="shared" si="61"/>
        <v>#VALUE!</v>
      </c>
      <c r="P55" s="55"/>
      <c r="Q55" s="72" t="e">
        <f>IF((1+W54)&gt;=VLOOKUP($AA82+1,$Y$74:$Z$85,2),"",1+W54)</f>
        <v>#VALUE!</v>
      </c>
      <c r="R55" s="73" t="e">
        <f>IF(OR(Q55=0,MAXA(Q55)&gt;=VLOOKUP($AA82+1,$Y$74:$Z$85,2)),"",1+Q55)</f>
        <v>#VALUE!</v>
      </c>
      <c r="S55" s="73" t="e">
        <f t="shared" ref="S55:W55" si="62">IF(OR(R55=0,MAXA($Q55:R55)&gt;=VLOOKUP($AA82+1,$Y$74:$Z$85,2)),"",1+R55)</f>
        <v>#VALUE!</v>
      </c>
      <c r="T55" s="73" t="e">
        <f t="shared" si="62"/>
        <v>#VALUE!</v>
      </c>
      <c r="U55" s="73" t="e">
        <f t="shared" si="62"/>
        <v>#VALUE!</v>
      </c>
      <c r="V55" s="73" t="e">
        <f t="shared" si="62"/>
        <v>#VALUE!</v>
      </c>
      <c r="W55" s="74" t="e">
        <f t="shared" si="62"/>
        <v>#VALUE!</v>
      </c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ht="13.5" customHeight="1">
      <c r="A56" s="75" t="str">
        <f>IF(OR(G55=0,(1+MAXA($A55:$G55))&gt;VLOOKUP($AA80+1,$Y$74:$Z$85,2)),"",1+G55)</f>
        <v/>
      </c>
      <c r="B56" s="76" t="str">
        <f>IF(OR(A55=0,(1+MAXA($A55:$G55))&gt;=VLOOKUP($AA80+1,$Y$74:$Z$85,2)),"",1+A56)</f>
        <v/>
      </c>
      <c r="C56" s="76"/>
      <c r="D56" s="76"/>
      <c r="E56" s="76"/>
      <c r="F56" s="76"/>
      <c r="G56" s="77"/>
      <c r="H56" s="55"/>
      <c r="I56" s="75" t="e">
        <f>IF(OR(O55=0,(1+MAXA($I55:$O55))&gt;VLOOKUP($AA74+1,$Y$74:$Z$85,2)),"",1+O55)</f>
        <v>#VALUE!</v>
      </c>
      <c r="J56" s="76" t="e">
        <f>IF(OR(I56=0,(1+MAXA($I55:$O55))&gt;=VLOOKUP(AA74+1,$Y$74:$Z$85,2)),"",1+I56)</f>
        <v>#VALUE!</v>
      </c>
      <c r="K56" s="76"/>
      <c r="L56" s="76"/>
      <c r="M56" s="76"/>
      <c r="N56" s="76"/>
      <c r="O56" s="77"/>
      <c r="P56" s="55"/>
      <c r="Q56" s="75" t="e">
        <f>IF(OR(W55=0,(1+MAXA($Q55:$W55))&gt;VLOOKUP($AA82+1,$Y$74:$Z$85,2)),"",1+W55)</f>
        <v>#VALUE!</v>
      </c>
      <c r="R56" s="76" t="e">
        <f>IF(OR(Q55=0,(1+MAXA($Q55:$W55))&gt;=VLOOKUP($AA82+1,$Y$74:$Z$85,2)),"",1+Q56)</f>
        <v>#VALUE!</v>
      </c>
      <c r="S56" s="76"/>
      <c r="T56" s="76"/>
      <c r="U56" s="76"/>
      <c r="V56" s="76"/>
      <c r="W56" s="77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ht="1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ht="1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34" ht="12.75" customHeight="1">
      <c r="A59" s="97" t="s">
        <v>115</v>
      </c>
      <c r="B59" s="98"/>
      <c r="C59" s="98"/>
      <c r="D59" s="98"/>
      <c r="E59" s="98"/>
      <c r="F59" s="98"/>
      <c r="G59" s="99"/>
      <c r="H59" s="65"/>
      <c r="I59" s="97" t="s">
        <v>116</v>
      </c>
      <c r="J59" s="98"/>
      <c r="K59" s="98"/>
      <c r="L59" s="98"/>
      <c r="M59" s="98"/>
      <c r="N59" s="98"/>
      <c r="O59" s="99"/>
      <c r="P59" s="65"/>
      <c r="Q59" s="97" t="s">
        <v>117</v>
      </c>
      <c r="R59" s="98"/>
      <c r="S59" s="98"/>
      <c r="T59" s="98"/>
      <c r="U59" s="98"/>
      <c r="V59" s="98"/>
      <c r="W59" s="99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ht="13.5" customHeight="1">
      <c r="A60" s="66" t="s">
        <v>105</v>
      </c>
      <c r="B60" s="67" t="s">
        <v>106</v>
      </c>
      <c r="C60" s="67" t="s">
        <v>107</v>
      </c>
      <c r="D60" s="67" t="s">
        <v>108</v>
      </c>
      <c r="E60" s="67" t="s">
        <v>108</v>
      </c>
      <c r="F60" s="67" t="s">
        <v>106</v>
      </c>
      <c r="G60" s="68" t="s">
        <v>106</v>
      </c>
      <c r="H60" s="55"/>
      <c r="I60" s="66" t="s">
        <v>105</v>
      </c>
      <c r="J60" s="67" t="s">
        <v>106</v>
      </c>
      <c r="K60" s="67" t="s">
        <v>107</v>
      </c>
      <c r="L60" s="67" t="s">
        <v>108</v>
      </c>
      <c r="M60" s="67" t="s">
        <v>108</v>
      </c>
      <c r="N60" s="67" t="s">
        <v>106</v>
      </c>
      <c r="O60" s="68" t="s">
        <v>106</v>
      </c>
      <c r="P60" s="55"/>
      <c r="Q60" s="66" t="s">
        <v>105</v>
      </c>
      <c r="R60" s="67" t="s">
        <v>106</v>
      </c>
      <c r="S60" s="67" t="s">
        <v>107</v>
      </c>
      <c r="T60" s="67" t="s">
        <v>108</v>
      </c>
      <c r="U60" s="67" t="s">
        <v>108</v>
      </c>
      <c r="V60" s="67" t="s">
        <v>106</v>
      </c>
      <c r="W60" s="68" t="s">
        <v>106</v>
      </c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pans="1:34" ht="13.5" customHeight="1">
      <c r="A61" s="69" t="str">
        <f>IF($AF$83=Z87,1,"")</f>
        <v/>
      </c>
      <c r="B61" s="70" t="e">
        <f t="shared" ref="B61:G61" si="63">IF(OR($AF$83=AA87,A61&gt;=1),1+A61,"")</f>
        <v>#VALUE!</v>
      </c>
      <c r="C61" s="70" t="e">
        <f t="shared" si="63"/>
        <v>#VALUE!</v>
      </c>
      <c r="D61" s="70" t="e">
        <f t="shared" si="63"/>
        <v>#VALUE!</v>
      </c>
      <c r="E61" s="70" t="e">
        <f t="shared" si="63"/>
        <v>#VALUE!</v>
      </c>
      <c r="F61" s="70" t="e">
        <f t="shared" si="63"/>
        <v>#VALUE!</v>
      </c>
      <c r="G61" s="71" t="e">
        <f t="shared" si="63"/>
        <v>#VALUE!</v>
      </c>
      <c r="H61" s="55"/>
      <c r="I61" s="69" t="str">
        <f>IF($AF$84=Z87,1,"")</f>
        <v/>
      </c>
      <c r="J61" s="70" t="e">
        <f t="shared" ref="J61:O61" si="64">IF(OR($AF$84=AA87,I61&gt;=1),1+I61,"")</f>
        <v>#VALUE!</v>
      </c>
      <c r="K61" s="70" t="e">
        <f t="shared" si="64"/>
        <v>#VALUE!</v>
      </c>
      <c r="L61" s="70" t="e">
        <f t="shared" si="64"/>
        <v>#VALUE!</v>
      </c>
      <c r="M61" s="70" t="e">
        <f t="shared" si="64"/>
        <v>#VALUE!</v>
      </c>
      <c r="N61" s="70" t="e">
        <f t="shared" si="64"/>
        <v>#VALUE!</v>
      </c>
      <c r="O61" s="71" t="e">
        <f t="shared" si="64"/>
        <v>#VALUE!</v>
      </c>
      <c r="P61" s="55"/>
      <c r="Q61" s="69" t="str">
        <f>IF($AF$85=Z87,1,"")</f>
        <v/>
      </c>
      <c r="R61" s="70" t="e">
        <f t="shared" ref="R61:W61" si="65">IF(OR($AF$85=AA87,Q61&gt;=1),1+Q61,"")</f>
        <v>#VALUE!</v>
      </c>
      <c r="S61" s="70" t="e">
        <f t="shared" si="65"/>
        <v>#VALUE!</v>
      </c>
      <c r="T61" s="70" t="e">
        <f t="shared" si="65"/>
        <v>#VALUE!</v>
      </c>
      <c r="U61" s="70" t="e">
        <f t="shared" si="65"/>
        <v>#VALUE!</v>
      </c>
      <c r="V61" s="70" t="e">
        <f t="shared" si="65"/>
        <v>#VALUE!</v>
      </c>
      <c r="W61" s="71" t="e">
        <f t="shared" si="65"/>
        <v>#VALUE!</v>
      </c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  <row r="62" spans="1:34" ht="13.5" customHeight="1">
      <c r="A62" s="72" t="e">
        <f t="shared" ref="A62:A64" si="66">1+G61</f>
        <v>#VALUE!</v>
      </c>
      <c r="B62" s="73" t="e">
        <f t="shared" ref="B62:F62" si="67">1+A62</f>
        <v>#VALUE!</v>
      </c>
      <c r="C62" s="73" t="e">
        <f t="shared" si="67"/>
        <v>#VALUE!</v>
      </c>
      <c r="D62" s="73" t="e">
        <f t="shared" si="67"/>
        <v>#VALUE!</v>
      </c>
      <c r="E62" s="73" t="e">
        <f t="shared" si="67"/>
        <v>#VALUE!</v>
      </c>
      <c r="F62" s="73" t="e">
        <f t="shared" si="67"/>
        <v>#VALUE!</v>
      </c>
      <c r="G62" s="74" t="e">
        <f t="shared" ref="G62:G63" si="68">F62+1</f>
        <v>#VALUE!</v>
      </c>
      <c r="H62" s="55"/>
      <c r="I62" s="72" t="e">
        <f t="shared" ref="I62:I64" si="69">1+O61</f>
        <v>#VALUE!</v>
      </c>
      <c r="J62" s="73" t="e">
        <f t="shared" ref="J62:N62" si="70">1+I62</f>
        <v>#VALUE!</v>
      </c>
      <c r="K62" s="73" t="e">
        <f t="shared" si="70"/>
        <v>#VALUE!</v>
      </c>
      <c r="L62" s="73" t="e">
        <f t="shared" si="70"/>
        <v>#VALUE!</v>
      </c>
      <c r="M62" s="73" t="e">
        <f t="shared" si="70"/>
        <v>#VALUE!</v>
      </c>
      <c r="N62" s="73" t="e">
        <f t="shared" si="70"/>
        <v>#VALUE!</v>
      </c>
      <c r="O62" s="74" t="e">
        <f t="shared" ref="O62:O63" si="71">N62+1</f>
        <v>#VALUE!</v>
      </c>
      <c r="P62" s="55"/>
      <c r="Q62" s="72" t="e">
        <f t="shared" ref="Q62:Q64" si="72">1+W61</f>
        <v>#VALUE!</v>
      </c>
      <c r="R62" s="73" t="e">
        <f t="shared" ref="R62:V62" si="73">1+Q62</f>
        <v>#VALUE!</v>
      </c>
      <c r="S62" s="73" t="e">
        <f t="shared" si="73"/>
        <v>#VALUE!</v>
      </c>
      <c r="T62" s="73" t="e">
        <f t="shared" si="73"/>
        <v>#VALUE!</v>
      </c>
      <c r="U62" s="73" t="e">
        <f t="shared" si="73"/>
        <v>#VALUE!</v>
      </c>
      <c r="V62" s="73" t="e">
        <f t="shared" si="73"/>
        <v>#VALUE!</v>
      </c>
      <c r="W62" s="74" t="e">
        <f t="shared" ref="W62:W63" si="74">V62+1</f>
        <v>#VALUE!</v>
      </c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1:34" ht="13.5" customHeight="1">
      <c r="A63" s="72" t="e">
        <f t="shared" si="66"/>
        <v>#VALUE!</v>
      </c>
      <c r="B63" s="73" t="e">
        <f t="shared" ref="B63:F63" si="75">1+A63</f>
        <v>#VALUE!</v>
      </c>
      <c r="C63" s="73" t="e">
        <f t="shared" si="75"/>
        <v>#VALUE!</v>
      </c>
      <c r="D63" s="73" t="e">
        <f t="shared" si="75"/>
        <v>#VALUE!</v>
      </c>
      <c r="E63" s="73" t="e">
        <f t="shared" si="75"/>
        <v>#VALUE!</v>
      </c>
      <c r="F63" s="73" t="e">
        <f t="shared" si="75"/>
        <v>#VALUE!</v>
      </c>
      <c r="G63" s="74" t="e">
        <f t="shared" si="68"/>
        <v>#VALUE!</v>
      </c>
      <c r="H63" s="55"/>
      <c r="I63" s="72" t="e">
        <f t="shared" si="69"/>
        <v>#VALUE!</v>
      </c>
      <c r="J63" s="73" t="e">
        <f t="shared" ref="J63:N63" si="76">1+I63</f>
        <v>#VALUE!</v>
      </c>
      <c r="K63" s="73" t="e">
        <f t="shared" si="76"/>
        <v>#VALUE!</v>
      </c>
      <c r="L63" s="73" t="e">
        <f t="shared" si="76"/>
        <v>#VALUE!</v>
      </c>
      <c r="M63" s="73" t="e">
        <f t="shared" si="76"/>
        <v>#VALUE!</v>
      </c>
      <c r="N63" s="73" t="e">
        <f t="shared" si="76"/>
        <v>#VALUE!</v>
      </c>
      <c r="O63" s="74" t="e">
        <f t="shared" si="71"/>
        <v>#VALUE!</v>
      </c>
      <c r="P63" s="55"/>
      <c r="Q63" s="72" t="e">
        <f t="shared" si="72"/>
        <v>#VALUE!</v>
      </c>
      <c r="R63" s="73" t="e">
        <f t="shared" ref="R63:V63" si="77">1+Q63</f>
        <v>#VALUE!</v>
      </c>
      <c r="S63" s="73" t="e">
        <f t="shared" si="77"/>
        <v>#VALUE!</v>
      </c>
      <c r="T63" s="73" t="e">
        <f t="shared" si="77"/>
        <v>#VALUE!</v>
      </c>
      <c r="U63" s="73" t="e">
        <f t="shared" si="77"/>
        <v>#VALUE!</v>
      </c>
      <c r="V63" s="73" t="e">
        <f t="shared" si="77"/>
        <v>#VALUE!</v>
      </c>
      <c r="W63" s="74" t="e">
        <f t="shared" si="74"/>
        <v>#VALUE!</v>
      </c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1:34" ht="13.5" customHeight="1">
      <c r="A64" s="72" t="e">
        <f t="shared" si="66"/>
        <v>#VALUE!</v>
      </c>
      <c r="B64" s="73" t="e">
        <f t="shared" ref="B64:G64" si="78">1+A64</f>
        <v>#VALUE!</v>
      </c>
      <c r="C64" s="73" t="e">
        <f t="shared" si="78"/>
        <v>#VALUE!</v>
      </c>
      <c r="D64" s="73" t="e">
        <f t="shared" si="78"/>
        <v>#VALUE!</v>
      </c>
      <c r="E64" s="73" t="e">
        <f t="shared" si="78"/>
        <v>#VALUE!</v>
      </c>
      <c r="F64" s="73" t="e">
        <f t="shared" si="78"/>
        <v>#VALUE!</v>
      </c>
      <c r="G64" s="74" t="e">
        <f t="shared" si="78"/>
        <v>#VALUE!</v>
      </c>
      <c r="H64" s="55"/>
      <c r="I64" s="72" t="e">
        <f t="shared" si="69"/>
        <v>#VALUE!</v>
      </c>
      <c r="J64" s="73" t="e">
        <f t="shared" ref="J64:O64" si="79">1+I64</f>
        <v>#VALUE!</v>
      </c>
      <c r="K64" s="73" t="e">
        <f t="shared" si="79"/>
        <v>#VALUE!</v>
      </c>
      <c r="L64" s="73" t="e">
        <f t="shared" si="79"/>
        <v>#VALUE!</v>
      </c>
      <c r="M64" s="73" t="e">
        <f t="shared" si="79"/>
        <v>#VALUE!</v>
      </c>
      <c r="N64" s="73" t="e">
        <f t="shared" si="79"/>
        <v>#VALUE!</v>
      </c>
      <c r="O64" s="74" t="e">
        <f t="shared" si="79"/>
        <v>#VALUE!</v>
      </c>
      <c r="P64" s="55"/>
      <c r="Q64" s="72" t="e">
        <f t="shared" si="72"/>
        <v>#VALUE!</v>
      </c>
      <c r="R64" s="73" t="e">
        <f t="shared" ref="R64:W64" si="80">1+Q64</f>
        <v>#VALUE!</v>
      </c>
      <c r="S64" s="73" t="e">
        <f t="shared" si="80"/>
        <v>#VALUE!</v>
      </c>
      <c r="T64" s="73" t="e">
        <f t="shared" si="80"/>
        <v>#VALUE!</v>
      </c>
      <c r="U64" s="73" t="e">
        <f t="shared" si="80"/>
        <v>#VALUE!</v>
      </c>
      <c r="V64" s="73" t="e">
        <f t="shared" si="80"/>
        <v>#VALUE!</v>
      </c>
      <c r="W64" s="74" t="e">
        <f t="shared" si="80"/>
        <v>#VALUE!</v>
      </c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1:34" ht="13.5" customHeight="1">
      <c r="A65" s="72" t="e">
        <f>IF((1+G64)&gt;=VLOOKUP($AA$83+1,$Y$74:$Z$85,2),"",1+G64)</f>
        <v>#VALUE!</v>
      </c>
      <c r="B65" s="73" t="e">
        <f>IF(OR(A65=0,MAXA(A65)&gt;=VLOOKUP($AA83+1,$Y$74:$Z$85,2)),"",1+A65)</f>
        <v>#VALUE!</v>
      </c>
      <c r="C65" s="73" t="e">
        <f t="shared" ref="C65:G65" si="81">IF(OR(B65=0,MAXA($A65:B65)&gt;=VLOOKUP($AA83+1,$Y$74:$Z$85,2)),"",1+B65)</f>
        <v>#VALUE!</v>
      </c>
      <c r="D65" s="73" t="e">
        <f t="shared" si="81"/>
        <v>#VALUE!</v>
      </c>
      <c r="E65" s="73" t="e">
        <f t="shared" si="81"/>
        <v>#VALUE!</v>
      </c>
      <c r="F65" s="73" t="e">
        <f t="shared" si="81"/>
        <v>#VALUE!</v>
      </c>
      <c r="G65" s="74" t="e">
        <f t="shared" si="81"/>
        <v>#VALUE!</v>
      </c>
      <c r="H65" s="55"/>
      <c r="I65" s="72" t="e">
        <f>IF((1+O64)&gt;=VLOOKUP($AA84+1,$Y$74:$Z$85,2),"",1+O64)</f>
        <v>#VALUE!</v>
      </c>
      <c r="J65" s="73" t="e">
        <f t="shared" ref="J65:O65" si="82">IF(OR(I65=0,MAXA($H65:I65)&gt;=VLOOKUP($AA84+1,$Y$74:$Z$85,2)),"",1+I65)</f>
        <v>#VALUE!</v>
      </c>
      <c r="K65" s="73" t="e">
        <f t="shared" si="82"/>
        <v>#VALUE!</v>
      </c>
      <c r="L65" s="73" t="e">
        <f t="shared" si="82"/>
        <v>#VALUE!</v>
      </c>
      <c r="M65" s="73" t="e">
        <f t="shared" si="82"/>
        <v>#VALUE!</v>
      </c>
      <c r="N65" s="73" t="e">
        <f t="shared" si="82"/>
        <v>#VALUE!</v>
      </c>
      <c r="O65" s="74" t="e">
        <f t="shared" si="82"/>
        <v>#VALUE!</v>
      </c>
      <c r="P65" s="55"/>
      <c r="Q65" s="72" t="e">
        <f>IF((1+W64)&gt;=VLOOKUP($AA85+1,$Y$74:$Z$85,2),"",1+W64)</f>
        <v>#VALUE!</v>
      </c>
      <c r="R65" s="73" t="e">
        <f>IF(OR(Q65=0,MAXA(Q65)&gt;=VLOOKUP($AA85+1,$Y$74:$Z$85,2)),"",1+Q65)</f>
        <v>#VALUE!</v>
      </c>
      <c r="S65" s="73" t="e">
        <f t="shared" ref="S65:W65" si="83">IF(OR(R65=0,MAXA($Q65:R65)&gt;=VLOOKUP($AA85+1,$Y$74:$Z$85,2)),"",1+R65)</f>
        <v>#VALUE!</v>
      </c>
      <c r="T65" s="73" t="e">
        <f t="shared" si="83"/>
        <v>#VALUE!</v>
      </c>
      <c r="U65" s="73" t="e">
        <f t="shared" si="83"/>
        <v>#VALUE!</v>
      </c>
      <c r="V65" s="73" t="e">
        <f t="shared" si="83"/>
        <v>#VALUE!</v>
      </c>
      <c r="W65" s="74" t="e">
        <f t="shared" si="83"/>
        <v>#VALUE!</v>
      </c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1:34" ht="13.5" customHeight="1">
      <c r="A66" s="75" t="e">
        <f>IF(OR(G65=0,(1+MAXA($A65:$G65))&gt;VLOOKUP($AA83+1,$Y$74:$Z$85,2)),"",1+G65)</f>
        <v>#VALUE!</v>
      </c>
      <c r="B66" s="76" t="e">
        <f>IF(OR(A65=0,(1+MAXA($A65:$G65))&gt;=VLOOKUP($AA83+1,$Y$74:$Z$85,2)),"",1+A66)</f>
        <v>#VALUE!</v>
      </c>
      <c r="C66" s="76"/>
      <c r="D66" s="76"/>
      <c r="E66" s="76"/>
      <c r="F66" s="76"/>
      <c r="G66" s="77"/>
      <c r="H66" s="55"/>
      <c r="I66" s="75" t="e">
        <f>IF(OR(O65=0,(1+MAXA($I65:$O65))&gt;VLOOKUP($AA84+1,$Y$74:$Z$85,2)),"",1+O65)</f>
        <v>#VALUE!</v>
      </c>
      <c r="J66" s="76" t="e">
        <f>IF(OR(I66=0,(1+MAXA($I65:$O65))&gt;=VLOOKUP(AA84+1,$Y$74:$Z$85,2)),"",1+I66)</f>
        <v>#VALUE!</v>
      </c>
      <c r="K66" s="76"/>
      <c r="L66" s="76"/>
      <c r="M66" s="76"/>
      <c r="N66" s="76"/>
      <c r="O66" s="77"/>
      <c r="P66" s="55"/>
      <c r="Q66" s="75" t="e">
        <f>IF(OR(W65=0,(1+MAXA($Q65:$W65))&gt;VLOOKUP($AA85+1,$Y$74:$Z$85,2)),"",1+W65)</f>
        <v>#VALUE!</v>
      </c>
      <c r="R66" s="76" t="e">
        <f>IF(OR(Q65=0,(1+MAXA($Q65:$W65))&gt;=VLOOKUP($AA85+1,$Y$74:$Z$85,2)),"",1+Q66)</f>
        <v>#VALUE!</v>
      </c>
      <c r="S66" s="76"/>
      <c r="T66" s="76"/>
      <c r="U66" s="76"/>
      <c r="V66" s="76"/>
      <c r="W66" s="77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</row>
    <row r="67" spans="1:34" ht="12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</row>
    <row r="68" spans="1:34" ht="12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1:34" ht="12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1:34" ht="12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1:34" ht="13.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</row>
    <row r="72" spans="1:34" ht="18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91" t="s">
        <v>118</v>
      </c>
      <c r="Z72" s="92"/>
      <c r="AA72" s="92"/>
      <c r="AB72" s="92"/>
      <c r="AC72" s="92"/>
      <c r="AD72" s="92"/>
      <c r="AE72" s="92"/>
      <c r="AF72" s="92"/>
      <c r="AG72" s="93"/>
      <c r="AH72" s="55"/>
    </row>
    <row r="73" spans="1:34" ht="18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94" t="s">
        <v>119</v>
      </c>
      <c r="Z73" s="95"/>
      <c r="AA73" s="95"/>
      <c r="AB73" s="95"/>
      <c r="AC73" s="95"/>
      <c r="AD73" s="95"/>
      <c r="AE73" s="95"/>
      <c r="AF73" s="95"/>
      <c r="AG73" s="96"/>
      <c r="AH73" s="55"/>
    </row>
    <row r="74" spans="1:34" ht="12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78">
        <v>1</v>
      </c>
      <c r="Z74" s="79">
        <v>31</v>
      </c>
      <c r="AA74" s="79">
        <v>0</v>
      </c>
      <c r="AB74" s="80" t="s">
        <v>120</v>
      </c>
      <c r="AC74" s="79"/>
      <c r="AD74" s="79"/>
      <c r="AE74" s="81">
        <f>DATE($Z$88,Y74,1)</f>
        <v>43101</v>
      </c>
      <c r="AF74" s="79">
        <f t="shared" ref="AF74:AF85" si="84">MOD(AE74,7)</f>
        <v>2</v>
      </c>
      <c r="AG74" s="82"/>
      <c r="AH74" s="55"/>
    </row>
    <row r="75" spans="1:34" ht="12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78">
        <v>2</v>
      </c>
      <c r="Z75" s="79">
        <f>IF(MOD(O21,4)=0,29,28)</f>
        <v>28</v>
      </c>
      <c r="AA75" s="79">
        <v>1</v>
      </c>
      <c r="AB75" s="80" t="s">
        <v>121</v>
      </c>
      <c r="AC75" s="79"/>
      <c r="AD75" s="79"/>
      <c r="AE75" s="81">
        <f t="shared" ref="AE75:AE85" si="85">AE74+Z74</f>
        <v>43132</v>
      </c>
      <c r="AF75" s="79">
        <f t="shared" si="84"/>
        <v>5</v>
      </c>
      <c r="AG75" s="82"/>
      <c r="AH75" s="55"/>
    </row>
    <row r="76" spans="1:34" ht="12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78">
        <v>3</v>
      </c>
      <c r="Z76" s="79">
        <v>31</v>
      </c>
      <c r="AA76" s="79">
        <v>2</v>
      </c>
      <c r="AB76" s="80" t="s">
        <v>122</v>
      </c>
      <c r="AC76" s="79"/>
      <c r="AD76" s="79"/>
      <c r="AE76" s="81">
        <f t="shared" si="85"/>
        <v>43160</v>
      </c>
      <c r="AF76" s="79">
        <f t="shared" si="84"/>
        <v>5</v>
      </c>
      <c r="AG76" s="82"/>
      <c r="AH76" s="55"/>
    </row>
    <row r="77" spans="1:34" ht="12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78">
        <v>4</v>
      </c>
      <c r="Z77" s="79">
        <v>30</v>
      </c>
      <c r="AA77" s="79">
        <v>3</v>
      </c>
      <c r="AB77" s="80" t="s">
        <v>123</v>
      </c>
      <c r="AC77" s="79"/>
      <c r="AD77" s="79"/>
      <c r="AE77" s="81">
        <f t="shared" si="85"/>
        <v>43191</v>
      </c>
      <c r="AF77" s="79">
        <f t="shared" si="84"/>
        <v>1</v>
      </c>
      <c r="AG77" s="82"/>
      <c r="AH77" s="55"/>
    </row>
    <row r="78" spans="1:34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78">
        <v>5</v>
      </c>
      <c r="Z78" s="79">
        <v>31</v>
      </c>
      <c r="AA78" s="79">
        <v>4</v>
      </c>
      <c r="AB78" s="80" t="s">
        <v>124</v>
      </c>
      <c r="AC78" s="79"/>
      <c r="AD78" s="79"/>
      <c r="AE78" s="81">
        <f t="shared" si="85"/>
        <v>43221</v>
      </c>
      <c r="AF78" s="79">
        <f t="shared" si="84"/>
        <v>3</v>
      </c>
      <c r="AG78" s="82"/>
      <c r="AH78" s="55"/>
    </row>
    <row r="79" spans="1:34" ht="12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78">
        <v>6</v>
      </c>
      <c r="Z79" s="79">
        <v>30</v>
      </c>
      <c r="AA79" s="79">
        <v>5</v>
      </c>
      <c r="AB79" s="80" t="s">
        <v>125</v>
      </c>
      <c r="AC79" s="79"/>
      <c r="AD79" s="79"/>
      <c r="AE79" s="81">
        <f t="shared" si="85"/>
        <v>43252</v>
      </c>
      <c r="AF79" s="79">
        <f t="shared" si="84"/>
        <v>6</v>
      </c>
      <c r="AG79" s="82"/>
      <c r="AH79" s="55"/>
    </row>
    <row r="80" spans="1:34" ht="12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78">
        <v>7</v>
      </c>
      <c r="Z80" s="79">
        <v>31</v>
      </c>
      <c r="AA80" s="79">
        <v>6</v>
      </c>
      <c r="AB80" s="80" t="s">
        <v>126</v>
      </c>
      <c r="AC80" s="79"/>
      <c r="AD80" s="79"/>
      <c r="AE80" s="81">
        <f t="shared" si="85"/>
        <v>43282</v>
      </c>
      <c r="AF80" s="79">
        <f t="shared" si="84"/>
        <v>1</v>
      </c>
      <c r="AG80" s="82"/>
      <c r="AH80" s="55"/>
    </row>
    <row r="81" spans="1:34" ht="12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78">
        <v>8</v>
      </c>
      <c r="Z81" s="79">
        <v>31</v>
      </c>
      <c r="AA81" s="79">
        <v>7</v>
      </c>
      <c r="AB81" s="80" t="s">
        <v>127</v>
      </c>
      <c r="AC81" s="79"/>
      <c r="AD81" s="79"/>
      <c r="AE81" s="81">
        <f t="shared" si="85"/>
        <v>43313</v>
      </c>
      <c r="AF81" s="79">
        <f t="shared" si="84"/>
        <v>4</v>
      </c>
      <c r="AG81" s="82"/>
      <c r="AH81" s="55"/>
    </row>
    <row r="82" spans="1:34" ht="12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8">
        <v>9</v>
      </c>
      <c r="Z82" s="79">
        <v>30</v>
      </c>
      <c r="AA82" s="79">
        <v>8</v>
      </c>
      <c r="AB82" s="80" t="s">
        <v>128</v>
      </c>
      <c r="AC82" s="79"/>
      <c r="AD82" s="79"/>
      <c r="AE82" s="81">
        <f t="shared" si="85"/>
        <v>43344</v>
      </c>
      <c r="AF82" s="79">
        <f t="shared" si="84"/>
        <v>0</v>
      </c>
      <c r="AG82" s="82"/>
      <c r="AH82" s="55"/>
    </row>
    <row r="83" spans="1:34" ht="12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78">
        <v>10</v>
      </c>
      <c r="Z83" s="79">
        <v>31</v>
      </c>
      <c r="AA83" s="79">
        <v>9</v>
      </c>
      <c r="AB83" s="80" t="s">
        <v>129</v>
      </c>
      <c r="AC83" s="79"/>
      <c r="AD83" s="79"/>
      <c r="AE83" s="81">
        <f t="shared" si="85"/>
        <v>43374</v>
      </c>
      <c r="AF83" s="79">
        <f t="shared" si="84"/>
        <v>2</v>
      </c>
      <c r="AG83" s="82"/>
      <c r="AH83" s="55"/>
    </row>
    <row r="84" spans="1:34" ht="12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78">
        <v>11</v>
      </c>
      <c r="Z84" s="79">
        <v>30</v>
      </c>
      <c r="AA84" s="79">
        <v>10</v>
      </c>
      <c r="AB84" s="80" t="s">
        <v>130</v>
      </c>
      <c r="AC84" s="79"/>
      <c r="AD84" s="79"/>
      <c r="AE84" s="81">
        <f t="shared" si="85"/>
        <v>43405</v>
      </c>
      <c r="AF84" s="79">
        <f t="shared" si="84"/>
        <v>5</v>
      </c>
      <c r="AG84" s="82"/>
      <c r="AH84" s="55"/>
    </row>
    <row r="85" spans="1:34" ht="12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78">
        <v>12</v>
      </c>
      <c r="Z85" s="79">
        <v>31</v>
      </c>
      <c r="AA85" s="79">
        <v>11</v>
      </c>
      <c r="AB85" s="80" t="s">
        <v>131</v>
      </c>
      <c r="AC85" s="79"/>
      <c r="AD85" s="79"/>
      <c r="AE85" s="81">
        <f t="shared" si="85"/>
        <v>43435</v>
      </c>
      <c r="AF85" s="79">
        <f t="shared" si="84"/>
        <v>0</v>
      </c>
      <c r="AG85" s="82"/>
      <c r="AH85" s="55"/>
    </row>
    <row r="86" spans="1:34" ht="12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78"/>
      <c r="Z86" s="79"/>
      <c r="AA86" s="79"/>
      <c r="AB86" s="79"/>
      <c r="AC86" s="79"/>
      <c r="AD86" s="79"/>
      <c r="AE86" s="79"/>
      <c r="AF86" s="79"/>
      <c r="AG86" s="82"/>
      <c r="AH86" s="55"/>
    </row>
    <row r="87" spans="1:34" ht="12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83" t="s">
        <v>132</v>
      </c>
      <c r="Z87" s="84">
        <v>1</v>
      </c>
      <c r="AA87" s="84">
        <v>2</v>
      </c>
      <c r="AB87" s="84">
        <v>3</v>
      </c>
      <c r="AC87" s="84">
        <v>4</v>
      </c>
      <c r="AD87" s="84">
        <v>5</v>
      </c>
      <c r="AE87" s="84">
        <v>6</v>
      </c>
      <c r="AF87" s="84">
        <v>0</v>
      </c>
      <c r="AG87" s="82"/>
      <c r="AH87" s="55"/>
    </row>
    <row r="88" spans="1:34" ht="13.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85" t="s">
        <v>133</v>
      </c>
      <c r="Z88" s="86">
        <f>IF(O21&gt;199,O21-1900,O21)</f>
        <v>118</v>
      </c>
      <c r="AA88" s="87"/>
      <c r="AB88" s="87"/>
      <c r="AC88" s="87"/>
      <c r="AD88" s="87"/>
      <c r="AE88" s="87"/>
      <c r="AF88" s="87"/>
      <c r="AG88" s="88"/>
      <c r="AH88" s="55"/>
    </row>
    <row r="89" spans="1:34" ht="13.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</row>
    <row r="90" spans="1:34" ht="12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</row>
    <row r="91" spans="1:34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</row>
    <row r="92" spans="1:34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</row>
    <row r="93" spans="1:34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</row>
    <row r="94" spans="1:34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</row>
    <row r="95" spans="1:34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</row>
    <row r="96" spans="1:34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</row>
    <row r="97" spans="1:34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</row>
    <row r="98" spans="1:34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</row>
    <row r="99" spans="1:34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</row>
    <row r="100" spans="1:34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</row>
    <row r="101" spans="1:34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</row>
    <row r="102" spans="1:34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</row>
    <row r="103" spans="1:34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</row>
    <row r="104" spans="1:34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</row>
    <row r="105" spans="1:34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</row>
    <row r="106" spans="1:34" ht="12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</row>
    <row r="107" spans="1:34" ht="12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</row>
    <row r="108" spans="1:34" ht="12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</row>
    <row r="109" spans="1:34" ht="12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</row>
    <row r="110" spans="1:34" ht="12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</row>
    <row r="111" spans="1:34" ht="12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</row>
    <row r="112" spans="1:34" ht="12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</row>
    <row r="113" spans="1:34" ht="12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</row>
    <row r="114" spans="1:34" ht="12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</row>
    <row r="115" spans="1:34" ht="12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</row>
    <row r="116" spans="1:34" ht="12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</row>
    <row r="117" spans="1:34" ht="12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</row>
    <row r="118" spans="1:34" ht="12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</row>
    <row r="119" spans="1:34" ht="12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</row>
    <row r="120" spans="1:34" ht="12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</row>
    <row r="121" spans="1:34" ht="12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</row>
    <row r="122" spans="1:34" ht="12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</row>
    <row r="123" spans="1:34" ht="12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</row>
    <row r="124" spans="1:34" ht="12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</row>
    <row r="125" spans="1:34" ht="12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</row>
    <row r="126" spans="1:34" ht="12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</row>
    <row r="127" spans="1:34" ht="12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</row>
    <row r="128" spans="1:34" ht="12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</row>
    <row r="129" spans="1:34" ht="12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</row>
    <row r="130" spans="1:34" ht="12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</row>
    <row r="131" spans="1:34" ht="12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</row>
    <row r="132" spans="1:34" ht="12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</row>
    <row r="133" spans="1:34" ht="12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</row>
    <row r="134" spans="1:34" ht="12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</row>
    <row r="135" spans="1:34" ht="12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</row>
    <row r="136" spans="1:34" ht="12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</row>
    <row r="137" spans="1:34" ht="12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</row>
    <row r="138" spans="1:34" ht="12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</row>
    <row r="139" spans="1:34" ht="12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</row>
    <row r="140" spans="1:34" ht="12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</row>
    <row r="141" spans="1:34" ht="12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</row>
    <row r="142" spans="1:34" ht="12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</row>
    <row r="143" spans="1:34" ht="12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</row>
    <row r="144" spans="1:34" ht="12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</row>
    <row r="145" spans="1:34" ht="12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</row>
    <row r="146" spans="1:34" ht="12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</row>
    <row r="147" spans="1:34" ht="12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</row>
    <row r="148" spans="1:34" ht="12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</row>
    <row r="149" spans="1:34" ht="12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</row>
    <row r="150" spans="1:34" ht="12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</row>
    <row r="151" spans="1:34" ht="12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</row>
    <row r="152" spans="1:34" ht="12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</row>
    <row r="153" spans="1:34" ht="12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</row>
    <row r="154" spans="1:34" ht="12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</row>
    <row r="155" spans="1:34" ht="12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</row>
    <row r="156" spans="1:34" ht="12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</row>
    <row r="157" spans="1:34" ht="12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</row>
    <row r="158" spans="1:34" ht="12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</row>
    <row r="159" spans="1:34" ht="12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34" ht="12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</row>
    <row r="161" spans="1:34" ht="12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</row>
    <row r="162" spans="1:34" ht="12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</row>
    <row r="163" spans="1:34" ht="12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</row>
    <row r="164" spans="1:34" ht="12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</row>
    <row r="165" spans="1:34" ht="12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</row>
    <row r="166" spans="1:34" ht="12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</row>
    <row r="167" spans="1:34" ht="12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</row>
    <row r="168" spans="1:34" ht="12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</row>
    <row r="169" spans="1:34" ht="12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</row>
    <row r="170" spans="1:34" ht="12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</row>
    <row r="171" spans="1:34" ht="12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</row>
    <row r="172" spans="1:34" ht="12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</row>
    <row r="173" spans="1:34" ht="12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</row>
    <row r="174" spans="1:34" ht="12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</row>
    <row r="175" spans="1:34" ht="12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</row>
    <row r="176" spans="1:34" ht="12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</row>
    <row r="177" spans="1:34" ht="12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</row>
    <row r="178" spans="1:34" ht="12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</row>
    <row r="179" spans="1:34" ht="12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</row>
    <row r="180" spans="1:34" ht="12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</row>
    <row r="181" spans="1:34" ht="12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</row>
    <row r="182" spans="1:34" ht="12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</row>
    <row r="183" spans="1:34" ht="12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</row>
    <row r="184" spans="1:34" ht="12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</row>
    <row r="185" spans="1:34" ht="12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</row>
    <row r="186" spans="1:34" ht="12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</row>
    <row r="187" spans="1:34" ht="12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</row>
    <row r="188" spans="1:34" ht="12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</row>
    <row r="189" spans="1:34" ht="12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</row>
    <row r="190" spans="1:34" ht="12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</row>
    <row r="191" spans="1:34" ht="12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</row>
    <row r="192" spans="1:34" ht="12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</row>
    <row r="193" spans="1:34" ht="12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</row>
    <row r="194" spans="1:34" ht="12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</row>
    <row r="195" spans="1:34" ht="12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</row>
    <row r="196" spans="1:34" ht="12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</row>
    <row r="197" spans="1:34" ht="12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</row>
    <row r="198" spans="1:34" ht="12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</row>
    <row r="199" spans="1:34" ht="12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</row>
    <row r="200" spans="1:34" ht="12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</row>
    <row r="201" spans="1:34" ht="12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</row>
    <row r="202" spans="1:34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</row>
    <row r="203" spans="1:34" ht="12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</row>
    <row r="204" spans="1:34" ht="12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</row>
    <row r="205" spans="1:34" ht="12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</row>
    <row r="206" spans="1:34" ht="12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</row>
    <row r="207" spans="1:34" ht="12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</row>
    <row r="208" spans="1:34" ht="12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</row>
    <row r="209" spans="1:34" ht="12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</row>
    <row r="210" spans="1:34" ht="12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</row>
    <row r="211" spans="1:34" ht="12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</row>
    <row r="212" spans="1:34" ht="12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</row>
    <row r="213" spans="1:34" ht="12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</row>
    <row r="214" spans="1:34" ht="12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</row>
    <row r="215" spans="1:34" ht="12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</row>
    <row r="216" spans="1:34" ht="12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</row>
    <row r="217" spans="1:34" ht="12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</row>
    <row r="218" spans="1:34" ht="12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</row>
    <row r="219" spans="1:34" ht="12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</row>
    <row r="220" spans="1:34" ht="12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</row>
    <row r="221" spans="1:34" ht="12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</row>
    <row r="222" spans="1:34" ht="12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</row>
    <row r="223" spans="1:34" ht="12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</row>
    <row r="224" spans="1:34" ht="12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</row>
    <row r="225" spans="1:34" ht="12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</row>
    <row r="226" spans="1:34" ht="12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</row>
    <row r="227" spans="1:34" ht="12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</row>
    <row r="228" spans="1:34" ht="12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</row>
    <row r="229" spans="1:34" ht="12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</row>
    <row r="230" spans="1:34" ht="12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</row>
    <row r="231" spans="1:34" ht="12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</row>
    <row r="232" spans="1:34" ht="12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</row>
    <row r="233" spans="1:34" ht="12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</row>
    <row r="234" spans="1:34" ht="12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</row>
    <row r="235" spans="1:34" ht="12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</row>
    <row r="236" spans="1:34" ht="12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</row>
    <row r="237" spans="1:34" ht="12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</row>
    <row r="238" spans="1:34" ht="12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</row>
    <row r="239" spans="1:34" ht="12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</row>
    <row r="240" spans="1:34" ht="12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</row>
    <row r="241" spans="1:34" ht="12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</row>
    <row r="242" spans="1:34" ht="12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</row>
    <row r="243" spans="1:34" ht="12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</row>
    <row r="244" spans="1:34" ht="12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</row>
    <row r="245" spans="1:34" ht="12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</row>
    <row r="246" spans="1:34" ht="12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</row>
    <row r="247" spans="1:34" ht="12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</row>
    <row r="248" spans="1:34" ht="12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</row>
    <row r="249" spans="1:34" ht="12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</row>
    <row r="250" spans="1:34" ht="12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</row>
    <row r="251" spans="1:34" ht="12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</row>
    <row r="252" spans="1:34" ht="12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</row>
    <row r="253" spans="1:34" ht="12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</row>
    <row r="254" spans="1:34" ht="12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</row>
    <row r="255" spans="1:34" ht="12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</row>
    <row r="256" spans="1:34" ht="12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</row>
    <row r="257" spans="1:34" ht="12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</row>
    <row r="258" spans="1:34" ht="12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</row>
    <row r="259" spans="1:34" ht="12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</row>
    <row r="260" spans="1:34" ht="12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</row>
    <row r="261" spans="1:34" ht="12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</row>
    <row r="262" spans="1:34" ht="12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</row>
    <row r="263" spans="1:34" ht="12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</row>
    <row r="264" spans="1:34" ht="12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</row>
    <row r="265" spans="1:34" ht="12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</row>
    <row r="266" spans="1:34" ht="12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</row>
    <row r="267" spans="1:34" ht="12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</row>
    <row r="268" spans="1:34" ht="12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</row>
    <row r="269" spans="1:34" ht="12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</row>
    <row r="270" spans="1:34" ht="12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</row>
    <row r="271" spans="1:34" ht="12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</row>
    <row r="272" spans="1:34" ht="12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</row>
    <row r="273" spans="1:34" ht="12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</row>
    <row r="274" spans="1:34" ht="12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</row>
    <row r="275" spans="1:34" ht="12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</row>
    <row r="276" spans="1:34" ht="12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</row>
    <row r="277" spans="1:34" ht="12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</row>
    <row r="278" spans="1:34" ht="12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</row>
    <row r="279" spans="1:34" ht="12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</row>
    <row r="280" spans="1:34" ht="12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</row>
    <row r="281" spans="1:34" ht="12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</row>
    <row r="282" spans="1:34" ht="12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</row>
    <row r="283" spans="1:34" ht="12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</row>
    <row r="284" spans="1:34" ht="12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</row>
    <row r="285" spans="1:34" ht="12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</row>
    <row r="286" spans="1:34" ht="12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</row>
    <row r="287" spans="1:34" ht="12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</row>
    <row r="288" spans="1:34" ht="12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</row>
    <row r="289" spans="1:34" ht="12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</row>
    <row r="290" spans="1:34" ht="12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</row>
    <row r="291" spans="1:34" ht="12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</row>
    <row r="292" spans="1:34" ht="12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</row>
    <row r="293" spans="1:34" ht="12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</row>
    <row r="294" spans="1:34" ht="12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</row>
    <row r="295" spans="1:34" ht="12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</row>
    <row r="296" spans="1:34" ht="12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</row>
    <row r="297" spans="1:34" ht="12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</row>
    <row r="298" spans="1:34" ht="12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</row>
    <row r="299" spans="1:34" ht="12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</row>
    <row r="300" spans="1:34" ht="12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</row>
    <row r="301" spans="1:34" ht="12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</row>
    <row r="302" spans="1:34" ht="12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</row>
    <row r="303" spans="1:34" ht="12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</row>
    <row r="304" spans="1:34" ht="12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</row>
    <row r="305" spans="1:34" ht="12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</row>
    <row r="306" spans="1:34" ht="12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</row>
    <row r="307" spans="1:34" ht="12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</row>
    <row r="308" spans="1:34" ht="12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</row>
    <row r="309" spans="1:34" ht="12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</row>
    <row r="310" spans="1:34" ht="12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</row>
    <row r="311" spans="1:34" ht="12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</row>
    <row r="312" spans="1:34" ht="12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</row>
    <row r="313" spans="1:34" ht="12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</row>
    <row r="314" spans="1:34" ht="12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</row>
    <row r="315" spans="1:34" ht="12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</row>
    <row r="316" spans="1:34" ht="12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</row>
    <row r="317" spans="1:34" ht="12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</row>
    <row r="318" spans="1:34" ht="12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</row>
    <row r="319" spans="1:34" ht="12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</row>
    <row r="320" spans="1:34" ht="12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</row>
    <row r="321" spans="1:34" ht="12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</row>
    <row r="322" spans="1:34" ht="12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</row>
    <row r="323" spans="1:34" ht="12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</row>
    <row r="324" spans="1:34" ht="12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</row>
    <row r="325" spans="1:34" ht="12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</row>
    <row r="326" spans="1:34" ht="12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</row>
    <row r="327" spans="1:34" ht="12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</row>
    <row r="328" spans="1:34" ht="12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</row>
    <row r="329" spans="1:34" ht="12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</row>
    <row r="330" spans="1:34" ht="12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</row>
    <row r="331" spans="1:34" ht="12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</row>
    <row r="332" spans="1:34" ht="12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</row>
    <row r="333" spans="1:34" ht="12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</row>
    <row r="334" spans="1:34" ht="12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</row>
    <row r="335" spans="1:34" ht="12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</row>
    <row r="336" spans="1:34" ht="12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</row>
    <row r="337" spans="1:34" ht="12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</row>
    <row r="338" spans="1:34" ht="12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</row>
    <row r="339" spans="1:34" ht="12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</row>
    <row r="340" spans="1:34" ht="12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</row>
    <row r="341" spans="1:34" ht="12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</row>
    <row r="342" spans="1:34" ht="12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</row>
    <row r="343" spans="1:34" ht="12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</row>
    <row r="344" spans="1:34" ht="12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</row>
    <row r="345" spans="1:34" ht="12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</row>
    <row r="346" spans="1:34" ht="12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</row>
    <row r="347" spans="1:34" ht="12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</row>
    <row r="348" spans="1:34" ht="12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</row>
    <row r="349" spans="1:34" ht="12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</row>
    <row r="350" spans="1:34" ht="12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</row>
    <row r="351" spans="1:34" ht="12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</row>
    <row r="352" spans="1:34" ht="12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</row>
    <row r="353" spans="1:34" ht="12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</row>
    <row r="354" spans="1:34" ht="12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</row>
    <row r="355" spans="1:34" ht="12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</row>
    <row r="356" spans="1:34" ht="12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</row>
    <row r="357" spans="1:34" ht="12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</row>
    <row r="358" spans="1:34" ht="12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</row>
    <row r="359" spans="1:34" ht="12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</row>
    <row r="360" spans="1:34" ht="12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</row>
    <row r="361" spans="1:34" ht="12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</row>
    <row r="362" spans="1:34" ht="12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</row>
    <row r="363" spans="1:34" ht="12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</row>
    <row r="364" spans="1:34" ht="12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</row>
    <row r="365" spans="1:34" ht="12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</row>
    <row r="366" spans="1:34" ht="12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</row>
    <row r="367" spans="1:34" ht="12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</row>
    <row r="368" spans="1:34" ht="12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</row>
    <row r="369" spans="1:34" ht="12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</row>
    <row r="370" spans="1:34" ht="12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</row>
    <row r="371" spans="1:34" ht="12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</row>
    <row r="372" spans="1:34" ht="12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</row>
    <row r="373" spans="1:34" ht="12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</row>
    <row r="374" spans="1:34" ht="12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</row>
    <row r="375" spans="1:34" ht="12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</row>
    <row r="376" spans="1:34" ht="12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</row>
    <row r="377" spans="1:34" ht="12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</row>
    <row r="378" spans="1:34" ht="12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</row>
    <row r="379" spans="1:34" ht="12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</row>
    <row r="380" spans="1:34" ht="12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</row>
    <row r="381" spans="1:34" ht="12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</row>
    <row r="382" spans="1:34" ht="12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</row>
    <row r="383" spans="1:34" ht="12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</row>
    <row r="384" spans="1:34" ht="12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</row>
    <row r="385" spans="1:34" ht="12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</row>
    <row r="386" spans="1:34" ht="12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</row>
    <row r="387" spans="1:34" ht="12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</row>
    <row r="388" spans="1:34" ht="12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</row>
    <row r="389" spans="1:34" ht="12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</row>
    <row r="390" spans="1:34" ht="12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</row>
    <row r="391" spans="1:34" ht="12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</row>
    <row r="392" spans="1:34" ht="12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</row>
    <row r="393" spans="1:34" ht="12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</row>
    <row r="394" spans="1:34" ht="12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</row>
    <row r="395" spans="1:34" ht="12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</row>
    <row r="396" spans="1:34" ht="12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</row>
    <row r="397" spans="1:34" ht="12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</row>
    <row r="398" spans="1:34" ht="12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</row>
    <row r="399" spans="1:34" ht="12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</row>
    <row r="400" spans="1:34" ht="12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</row>
    <row r="401" spans="1:34" ht="12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</row>
    <row r="402" spans="1:34" ht="12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</row>
    <row r="403" spans="1:34" ht="12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</row>
    <row r="404" spans="1:34" ht="12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</row>
    <row r="405" spans="1:34" ht="12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</row>
    <row r="406" spans="1:34" ht="12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</row>
    <row r="407" spans="1:34" ht="12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</row>
    <row r="408" spans="1:34" ht="12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</row>
    <row r="409" spans="1:34" ht="12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</row>
    <row r="410" spans="1:34" ht="12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</row>
    <row r="411" spans="1:34" ht="12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</row>
    <row r="412" spans="1:34" ht="12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</row>
    <row r="413" spans="1:34" ht="12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</row>
    <row r="414" spans="1:34" ht="12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</row>
    <row r="415" spans="1:34" ht="12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</row>
    <row r="416" spans="1:34" ht="12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</row>
    <row r="417" spans="1:34" ht="12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</row>
    <row r="418" spans="1:34" ht="12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</row>
    <row r="419" spans="1:34" ht="12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</row>
    <row r="420" spans="1:34" ht="12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</row>
    <row r="421" spans="1:34" ht="12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</row>
    <row r="422" spans="1:34" ht="12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</row>
    <row r="423" spans="1:34" ht="12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</row>
    <row r="424" spans="1:34" ht="12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</row>
    <row r="425" spans="1:34" ht="12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</row>
    <row r="426" spans="1:34" ht="12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</row>
    <row r="427" spans="1:34" ht="12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</row>
    <row r="428" spans="1:34" ht="12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</row>
    <row r="429" spans="1:34" ht="12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</row>
    <row r="430" spans="1:34" ht="12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</row>
    <row r="431" spans="1:34" ht="12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</row>
    <row r="432" spans="1:34" ht="12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</row>
    <row r="433" spans="1:34" ht="12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</row>
    <row r="434" spans="1:34" ht="12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</row>
    <row r="435" spans="1:34" ht="12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</row>
    <row r="436" spans="1:34" ht="12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</row>
    <row r="437" spans="1:34" ht="12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</row>
    <row r="438" spans="1:34" ht="12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</row>
    <row r="439" spans="1:34" ht="12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</row>
    <row r="440" spans="1:34" ht="12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</row>
    <row r="441" spans="1:34" ht="12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</row>
    <row r="442" spans="1:34" ht="12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</row>
    <row r="443" spans="1:34" ht="12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</row>
    <row r="444" spans="1:34" ht="12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</row>
    <row r="445" spans="1:34" ht="12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</row>
    <row r="446" spans="1:34" ht="12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</row>
    <row r="447" spans="1:34" ht="12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</row>
    <row r="448" spans="1:34" ht="12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</row>
    <row r="449" spans="1:34" ht="12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</row>
    <row r="450" spans="1:34" ht="12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</row>
    <row r="451" spans="1:34" ht="12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</row>
    <row r="452" spans="1:34" ht="12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</row>
    <row r="453" spans="1:34" ht="12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</row>
    <row r="454" spans="1:34" ht="12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</row>
    <row r="455" spans="1:34" ht="12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</row>
    <row r="456" spans="1:34" ht="12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</row>
    <row r="457" spans="1:34" ht="12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</row>
    <row r="458" spans="1:34" ht="12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</row>
    <row r="459" spans="1:34" ht="12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</row>
    <row r="460" spans="1:34" ht="12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</row>
    <row r="461" spans="1:34" ht="12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</row>
    <row r="462" spans="1:34" ht="12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</row>
    <row r="463" spans="1:34" ht="12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</row>
    <row r="464" spans="1:34" ht="12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</row>
    <row r="465" spans="1:34" ht="12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</row>
    <row r="466" spans="1:34" ht="12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</row>
    <row r="467" spans="1:34" ht="12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</row>
    <row r="468" spans="1:34" ht="12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</row>
    <row r="469" spans="1:34" ht="12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</row>
    <row r="470" spans="1:34" ht="12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</row>
    <row r="471" spans="1:34" ht="12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</row>
    <row r="472" spans="1:34" ht="12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</row>
    <row r="473" spans="1:34" ht="12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</row>
    <row r="474" spans="1:34" ht="12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</row>
    <row r="475" spans="1:34" ht="12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</row>
    <row r="476" spans="1:34" ht="12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</row>
    <row r="477" spans="1:34" ht="12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</row>
    <row r="478" spans="1:34" ht="12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</row>
    <row r="479" spans="1:34" ht="12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</row>
    <row r="480" spans="1:34" ht="12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</row>
    <row r="481" spans="1:34" ht="12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</row>
    <row r="482" spans="1:34" ht="12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</row>
    <row r="483" spans="1:34" ht="12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</row>
    <row r="484" spans="1:34" ht="12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</row>
    <row r="485" spans="1:34" ht="12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</row>
    <row r="486" spans="1:34" ht="12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</row>
    <row r="487" spans="1:34" ht="12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</row>
    <row r="488" spans="1:34" ht="12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</row>
    <row r="489" spans="1:34" ht="12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</row>
    <row r="490" spans="1:34" ht="12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</row>
    <row r="491" spans="1:34" ht="12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</row>
    <row r="492" spans="1:34" ht="12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</row>
    <row r="493" spans="1:34" ht="12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</row>
    <row r="494" spans="1:34" ht="12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</row>
    <row r="495" spans="1:34" ht="12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</row>
    <row r="496" spans="1:34" ht="12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</row>
    <row r="497" spans="1:34" ht="12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</row>
    <row r="498" spans="1:34" ht="12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</row>
    <row r="499" spans="1:34" ht="12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</row>
    <row r="500" spans="1:34" ht="12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</row>
    <row r="501" spans="1:34" ht="12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</row>
    <row r="502" spans="1:34" ht="12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</row>
    <row r="503" spans="1:34" ht="12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</row>
    <row r="504" spans="1:34" ht="12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</row>
    <row r="505" spans="1:34" ht="12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</row>
    <row r="506" spans="1:34" ht="12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</row>
    <row r="507" spans="1:34" ht="12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</row>
    <row r="508" spans="1:34" ht="12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</row>
    <row r="509" spans="1:34" ht="12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</row>
    <row r="510" spans="1:34" ht="12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</row>
    <row r="511" spans="1:34" ht="12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</row>
    <row r="512" spans="1:34" ht="12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</row>
    <row r="513" spans="1:34" ht="12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</row>
    <row r="514" spans="1:34" ht="12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</row>
    <row r="515" spans="1:34" ht="12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</row>
    <row r="516" spans="1:34" ht="12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</row>
    <row r="517" spans="1:34" ht="12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</row>
    <row r="518" spans="1:34" ht="12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</row>
    <row r="519" spans="1:34" ht="12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</row>
    <row r="520" spans="1:34" ht="12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</row>
    <row r="521" spans="1:34" ht="12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</row>
    <row r="522" spans="1:34" ht="12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</row>
    <row r="523" spans="1:34" ht="12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</row>
    <row r="524" spans="1:34" ht="12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</row>
    <row r="525" spans="1:34" ht="12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</row>
    <row r="526" spans="1:34" ht="12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</row>
    <row r="527" spans="1:34" ht="12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</row>
    <row r="528" spans="1:34" ht="12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</row>
    <row r="529" spans="1:34" ht="12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</row>
    <row r="530" spans="1:34" ht="12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</row>
    <row r="531" spans="1:34" ht="12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</row>
    <row r="532" spans="1:34" ht="12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</row>
    <row r="533" spans="1:34" ht="12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</row>
    <row r="534" spans="1:34" ht="12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</row>
    <row r="535" spans="1:34" ht="12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</row>
    <row r="536" spans="1:34" ht="12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</row>
    <row r="537" spans="1:34" ht="12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</row>
    <row r="538" spans="1:34" ht="12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</row>
    <row r="539" spans="1:34" ht="12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</row>
    <row r="540" spans="1:34" ht="12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</row>
    <row r="541" spans="1:34" ht="12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</row>
    <row r="542" spans="1:34" ht="12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</row>
    <row r="543" spans="1:34" ht="12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</row>
    <row r="544" spans="1:34" ht="12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</row>
    <row r="545" spans="1:34" ht="12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</row>
    <row r="546" spans="1:34" ht="12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</row>
    <row r="547" spans="1:34" ht="12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</row>
    <row r="548" spans="1:34" ht="12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</row>
    <row r="549" spans="1:34" ht="12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</row>
    <row r="550" spans="1:34" ht="12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</row>
    <row r="551" spans="1:34" ht="12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</row>
    <row r="552" spans="1:34" ht="12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</row>
    <row r="553" spans="1:34" ht="12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</row>
    <row r="554" spans="1:34" ht="12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</row>
    <row r="555" spans="1:34" ht="12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</row>
    <row r="556" spans="1:34" ht="12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</row>
    <row r="557" spans="1:34" ht="12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</row>
    <row r="558" spans="1:34" ht="12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</row>
    <row r="559" spans="1:34" ht="12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</row>
    <row r="560" spans="1:34" ht="12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</row>
    <row r="561" spans="1:34" ht="12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</row>
    <row r="562" spans="1:34" ht="12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</row>
    <row r="563" spans="1:34" ht="12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</row>
    <row r="564" spans="1:34" ht="12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</row>
    <row r="565" spans="1:34" ht="12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</row>
    <row r="566" spans="1:34" ht="12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</row>
    <row r="567" spans="1:34" ht="12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</row>
    <row r="568" spans="1:34" ht="12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</row>
    <row r="569" spans="1:34" ht="12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</row>
    <row r="570" spans="1:34" ht="12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</row>
    <row r="571" spans="1:34" ht="12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</row>
    <row r="572" spans="1:34" ht="12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</row>
    <row r="573" spans="1:34" ht="12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</row>
    <row r="574" spans="1:34" ht="12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</row>
    <row r="575" spans="1:34" ht="12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</row>
    <row r="576" spans="1:34" ht="12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</row>
    <row r="577" spans="1:34" ht="12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</row>
    <row r="578" spans="1:34" ht="12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</row>
    <row r="579" spans="1:34" ht="12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</row>
    <row r="580" spans="1:34" ht="12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</row>
    <row r="581" spans="1:34" ht="12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</row>
    <row r="582" spans="1:34" ht="12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</row>
    <row r="583" spans="1:34" ht="12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</row>
    <row r="584" spans="1:34" ht="12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</row>
    <row r="585" spans="1:34" ht="12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</row>
    <row r="586" spans="1:34" ht="12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</row>
    <row r="587" spans="1:34" ht="12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</row>
    <row r="588" spans="1:34" ht="12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</row>
    <row r="589" spans="1:34" ht="12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</row>
    <row r="590" spans="1:34" ht="12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</row>
    <row r="591" spans="1:34" ht="12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</row>
    <row r="592" spans="1:34" ht="12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</row>
    <row r="593" spans="1:34" ht="12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</row>
    <row r="594" spans="1:34" ht="12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</row>
    <row r="595" spans="1:34" ht="12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</row>
    <row r="596" spans="1:34" ht="12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</row>
    <row r="597" spans="1:34" ht="12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</row>
    <row r="598" spans="1:34" ht="12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</row>
    <row r="599" spans="1:34" ht="12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</row>
    <row r="600" spans="1:34" ht="12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</row>
    <row r="601" spans="1:34" ht="12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</row>
    <row r="602" spans="1:34" ht="12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</row>
    <row r="603" spans="1:34" ht="12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</row>
    <row r="604" spans="1:34" ht="12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</row>
    <row r="605" spans="1:34" ht="12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</row>
    <row r="606" spans="1:34" ht="12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</row>
    <row r="607" spans="1:34" ht="12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</row>
    <row r="608" spans="1:34" ht="12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</row>
    <row r="609" spans="1:34" ht="12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</row>
    <row r="610" spans="1:34" ht="12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</row>
    <row r="611" spans="1:34" ht="12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</row>
    <row r="612" spans="1:34" ht="12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</row>
    <row r="613" spans="1:34" ht="12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</row>
    <row r="614" spans="1:34" ht="12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</row>
    <row r="615" spans="1:34" ht="12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</row>
    <row r="616" spans="1:34" ht="12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</row>
    <row r="617" spans="1:34" ht="12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</row>
    <row r="618" spans="1:34" ht="12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</row>
    <row r="619" spans="1:34" ht="12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</row>
    <row r="620" spans="1:34" ht="12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</row>
    <row r="621" spans="1:34" ht="12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</row>
    <row r="622" spans="1:34" ht="12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</row>
    <row r="623" spans="1:34" ht="12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</row>
    <row r="624" spans="1:34" ht="12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</row>
    <row r="625" spans="1:34" ht="12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</row>
    <row r="626" spans="1:34" ht="12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</row>
    <row r="627" spans="1:34" ht="12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</row>
    <row r="628" spans="1:34" ht="12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</row>
    <row r="629" spans="1:34" ht="12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</row>
    <row r="630" spans="1:34" ht="12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</row>
    <row r="631" spans="1:34" ht="12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</row>
    <row r="632" spans="1:34" ht="12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</row>
    <row r="633" spans="1:34" ht="12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</row>
    <row r="634" spans="1:34" ht="12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</row>
    <row r="635" spans="1:34" ht="12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</row>
    <row r="636" spans="1:34" ht="12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</row>
    <row r="637" spans="1:34" ht="12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</row>
    <row r="638" spans="1:34" ht="12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</row>
    <row r="639" spans="1:34" ht="12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</row>
    <row r="640" spans="1:34" ht="12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</row>
    <row r="641" spans="1:34" ht="12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</row>
    <row r="642" spans="1:34" ht="12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</row>
    <row r="643" spans="1:34" ht="12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</row>
    <row r="644" spans="1:34" ht="12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</row>
    <row r="645" spans="1:34" ht="12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</row>
    <row r="646" spans="1:34" ht="12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</row>
    <row r="647" spans="1:34" ht="12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</row>
    <row r="648" spans="1:34" ht="12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</row>
    <row r="649" spans="1:34" ht="12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</row>
    <row r="650" spans="1:34" ht="12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</row>
    <row r="651" spans="1:34" ht="12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</row>
    <row r="652" spans="1:34" ht="12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</row>
    <row r="653" spans="1:34" ht="12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</row>
    <row r="654" spans="1:34" ht="12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</row>
    <row r="655" spans="1:34" ht="12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</row>
    <row r="656" spans="1:34" ht="12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</row>
    <row r="657" spans="1:34" ht="12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</row>
    <row r="658" spans="1:34" ht="12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</row>
    <row r="659" spans="1:34" ht="12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</row>
    <row r="660" spans="1:34" ht="12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</row>
    <row r="661" spans="1:34" ht="12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</row>
    <row r="662" spans="1:34" ht="12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</row>
    <row r="663" spans="1:34" ht="12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</row>
    <row r="664" spans="1:34" ht="12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</row>
    <row r="665" spans="1:34" ht="12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</row>
    <row r="666" spans="1:34" ht="12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</row>
    <row r="667" spans="1:34" ht="12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</row>
    <row r="668" spans="1:34" ht="12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</row>
    <row r="669" spans="1:34" ht="12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</row>
    <row r="670" spans="1:34" ht="12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</row>
    <row r="671" spans="1:34" ht="12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</row>
    <row r="672" spans="1:34" ht="12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</row>
    <row r="673" spans="1:34" ht="12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</row>
    <row r="674" spans="1:34" ht="12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</row>
    <row r="675" spans="1:34" ht="12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</row>
    <row r="676" spans="1:34" ht="12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</row>
    <row r="677" spans="1:34" ht="12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</row>
    <row r="678" spans="1:34" ht="12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</row>
    <row r="679" spans="1:34" ht="12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</row>
    <row r="680" spans="1:34" ht="12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</row>
    <row r="681" spans="1:34" ht="12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</row>
    <row r="682" spans="1:34" ht="12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</row>
    <row r="683" spans="1:34" ht="12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</row>
    <row r="684" spans="1:34" ht="12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</row>
    <row r="685" spans="1:34" ht="12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</row>
    <row r="686" spans="1:34" ht="12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</row>
    <row r="687" spans="1:34" ht="12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</row>
    <row r="688" spans="1:34" ht="12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</row>
    <row r="689" spans="1:34" ht="12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</row>
    <row r="690" spans="1:34" ht="12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</row>
    <row r="691" spans="1:34" ht="12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</row>
    <row r="692" spans="1:34" ht="12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</row>
    <row r="693" spans="1:34" ht="12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</row>
    <row r="694" spans="1:34" ht="12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</row>
    <row r="695" spans="1:34" ht="12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</row>
    <row r="696" spans="1:34" ht="12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</row>
    <row r="697" spans="1:34" ht="12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</row>
    <row r="698" spans="1:34" ht="12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</row>
    <row r="699" spans="1:34" ht="12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</row>
    <row r="700" spans="1:34" ht="12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</row>
    <row r="701" spans="1:34" ht="12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</row>
    <row r="702" spans="1:34" ht="12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</row>
    <row r="703" spans="1:34" ht="12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</row>
    <row r="704" spans="1:34" ht="12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</row>
    <row r="705" spans="1:34" ht="12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</row>
    <row r="706" spans="1:34" ht="12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</row>
    <row r="707" spans="1:34" ht="12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</row>
    <row r="708" spans="1:34" ht="12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</row>
    <row r="709" spans="1:34" ht="12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</row>
    <row r="710" spans="1:34" ht="12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</row>
    <row r="711" spans="1:34" ht="12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</row>
    <row r="712" spans="1:34" ht="12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</row>
    <row r="713" spans="1:34" ht="12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</row>
    <row r="714" spans="1:34" ht="12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</row>
    <row r="715" spans="1:34" ht="12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</row>
    <row r="716" spans="1:34" ht="12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</row>
    <row r="717" spans="1:34" ht="12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</row>
    <row r="718" spans="1:34" ht="12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</row>
    <row r="719" spans="1:34" ht="12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</row>
    <row r="720" spans="1:34" ht="12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</row>
    <row r="721" spans="1:34" ht="12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</row>
    <row r="722" spans="1:34" ht="12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</row>
    <row r="723" spans="1:34" ht="12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</row>
    <row r="724" spans="1:34" ht="12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</row>
    <row r="725" spans="1:34" ht="12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</row>
    <row r="726" spans="1:34" ht="12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</row>
    <row r="727" spans="1:34" ht="12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</row>
    <row r="728" spans="1:34" ht="12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</row>
    <row r="729" spans="1:34" ht="12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</row>
    <row r="730" spans="1:34" ht="12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</row>
    <row r="731" spans="1:34" ht="12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</row>
    <row r="732" spans="1:34" ht="12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</row>
    <row r="733" spans="1:34" ht="12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</row>
    <row r="734" spans="1:34" ht="12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</row>
    <row r="735" spans="1:34" ht="12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</row>
    <row r="736" spans="1:34" ht="12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</row>
    <row r="737" spans="1:34" ht="12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</row>
    <row r="738" spans="1:34" ht="12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</row>
    <row r="739" spans="1:34" ht="12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</row>
    <row r="740" spans="1:34" ht="12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</row>
    <row r="741" spans="1:34" ht="12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</row>
    <row r="742" spans="1:34" ht="12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</row>
    <row r="743" spans="1:34" ht="12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</row>
    <row r="744" spans="1:34" ht="12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</row>
    <row r="745" spans="1:34" ht="12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</row>
    <row r="746" spans="1:34" ht="12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</row>
    <row r="747" spans="1:34" ht="12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</row>
    <row r="748" spans="1:34" ht="12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</row>
    <row r="749" spans="1:34" ht="12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</row>
    <row r="750" spans="1:34" ht="12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</row>
    <row r="751" spans="1:34" ht="12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</row>
    <row r="752" spans="1:34" ht="12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</row>
    <row r="753" spans="1:34" ht="12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</row>
    <row r="754" spans="1:34" ht="12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</row>
    <row r="755" spans="1:34" ht="12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</row>
    <row r="756" spans="1:34" ht="12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</row>
    <row r="757" spans="1:34" ht="12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</row>
    <row r="758" spans="1:34" ht="12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</row>
    <row r="759" spans="1:34" ht="12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</row>
    <row r="760" spans="1:34" ht="12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</row>
    <row r="761" spans="1:34" ht="12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</row>
    <row r="762" spans="1:34" ht="12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</row>
    <row r="763" spans="1:34" ht="12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</row>
    <row r="764" spans="1:34" ht="12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</row>
    <row r="765" spans="1:34" ht="12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</row>
    <row r="766" spans="1:34" ht="12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</row>
    <row r="767" spans="1:34" ht="12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</row>
    <row r="768" spans="1:34" ht="12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</row>
    <row r="769" spans="1:34" ht="12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</row>
    <row r="770" spans="1:34" ht="12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</row>
    <row r="771" spans="1:34" ht="12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</row>
    <row r="772" spans="1:34" ht="12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</row>
    <row r="773" spans="1:34" ht="12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</row>
    <row r="774" spans="1:34" ht="12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</row>
    <row r="775" spans="1:34" ht="12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</row>
    <row r="776" spans="1:34" ht="12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</row>
    <row r="777" spans="1:34" ht="12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</row>
    <row r="778" spans="1:34" ht="12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</row>
    <row r="779" spans="1:34" ht="12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</row>
    <row r="780" spans="1:34" ht="12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</row>
    <row r="781" spans="1:34" ht="12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</row>
    <row r="782" spans="1:34" ht="12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</row>
    <row r="783" spans="1:34" ht="12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</row>
    <row r="784" spans="1:34" ht="12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</row>
    <row r="785" spans="1:34" ht="12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</row>
    <row r="786" spans="1:34" ht="12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</row>
    <row r="787" spans="1:34" ht="12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</row>
    <row r="788" spans="1:34" ht="12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</row>
    <row r="789" spans="1:34" ht="12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</row>
    <row r="790" spans="1:34" ht="12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</row>
    <row r="791" spans="1:34" ht="12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</row>
    <row r="792" spans="1:34" ht="12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</row>
    <row r="793" spans="1:34" ht="12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</row>
    <row r="794" spans="1:34" ht="12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</row>
    <row r="795" spans="1:34" ht="12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</row>
    <row r="796" spans="1:34" ht="12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</row>
    <row r="797" spans="1:34" ht="12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</row>
    <row r="798" spans="1:34" ht="12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</row>
    <row r="799" spans="1:34" ht="12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</row>
    <row r="800" spans="1:34" ht="12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</row>
    <row r="801" spans="1:34" ht="12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</row>
    <row r="802" spans="1:34" ht="12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</row>
    <row r="803" spans="1:34" ht="12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</row>
    <row r="804" spans="1:34" ht="12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</row>
    <row r="805" spans="1:34" ht="12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</row>
    <row r="806" spans="1:34" ht="12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</row>
    <row r="807" spans="1:34" ht="12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</row>
    <row r="808" spans="1:34" ht="12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</row>
    <row r="809" spans="1:34" ht="12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</row>
    <row r="810" spans="1:34" ht="12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</row>
    <row r="811" spans="1:34" ht="12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</row>
    <row r="812" spans="1:34" ht="12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</row>
    <row r="813" spans="1:34" ht="12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</row>
    <row r="814" spans="1:34" ht="12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</row>
    <row r="815" spans="1:34" ht="12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</row>
    <row r="816" spans="1:34" ht="12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</row>
    <row r="817" spans="1:34" ht="12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</row>
    <row r="818" spans="1:34" ht="12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</row>
    <row r="819" spans="1:34" ht="12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</row>
    <row r="820" spans="1:34" ht="12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</row>
    <row r="821" spans="1:34" ht="12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</row>
    <row r="822" spans="1:34" ht="12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</row>
    <row r="823" spans="1:34" ht="12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</row>
    <row r="824" spans="1:34" ht="12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</row>
    <row r="825" spans="1:34" ht="12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</row>
    <row r="826" spans="1:34" ht="12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</row>
    <row r="827" spans="1:34" ht="12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</row>
    <row r="828" spans="1:34" ht="12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</row>
    <row r="829" spans="1:34" ht="12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</row>
    <row r="830" spans="1:34" ht="12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</row>
    <row r="831" spans="1:34" ht="12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</row>
    <row r="832" spans="1:34" ht="12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</row>
    <row r="833" spans="1:34" ht="12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</row>
    <row r="834" spans="1:34" ht="12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</row>
    <row r="835" spans="1:34" ht="12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</row>
    <row r="836" spans="1:34" ht="12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</row>
    <row r="837" spans="1:34" ht="12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</row>
    <row r="838" spans="1:34" ht="12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</row>
    <row r="839" spans="1:34" ht="12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</row>
    <row r="840" spans="1:34" ht="12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</row>
    <row r="841" spans="1:34" ht="12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</row>
    <row r="842" spans="1:34" ht="12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</row>
    <row r="843" spans="1:34" ht="12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</row>
    <row r="844" spans="1:34" ht="12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</row>
    <row r="845" spans="1:34" ht="12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</row>
    <row r="846" spans="1:34" ht="12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</row>
    <row r="847" spans="1:34" ht="12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</row>
    <row r="848" spans="1:34" ht="12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</row>
    <row r="849" spans="1:34" ht="12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</row>
    <row r="850" spans="1:34" ht="12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</row>
    <row r="851" spans="1:34" ht="12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</row>
    <row r="852" spans="1:34" ht="12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</row>
    <row r="853" spans="1:34" ht="12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</row>
    <row r="854" spans="1:34" ht="12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</row>
    <row r="855" spans="1:34" ht="12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</row>
    <row r="856" spans="1:34" ht="12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</row>
    <row r="857" spans="1:34" ht="12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</row>
    <row r="858" spans="1:34" ht="12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</row>
    <row r="859" spans="1:34" ht="12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</row>
    <row r="860" spans="1:34" ht="12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</row>
    <row r="861" spans="1:34" ht="12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</row>
    <row r="862" spans="1:34" ht="12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</row>
    <row r="863" spans="1:34" ht="12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</row>
    <row r="864" spans="1:34" ht="12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</row>
    <row r="865" spans="1:34" ht="12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</row>
    <row r="866" spans="1:34" ht="12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</row>
    <row r="867" spans="1:34" ht="12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</row>
    <row r="868" spans="1:34" ht="12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</row>
    <row r="869" spans="1:34" ht="12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</row>
    <row r="870" spans="1:34" ht="12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</row>
    <row r="871" spans="1:34" ht="12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</row>
    <row r="872" spans="1:34" ht="12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</row>
    <row r="873" spans="1:34" ht="12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</row>
    <row r="874" spans="1:34" ht="12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</row>
    <row r="875" spans="1:34" ht="12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</row>
    <row r="876" spans="1:34" ht="12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</row>
    <row r="877" spans="1:34" ht="12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</row>
    <row r="878" spans="1:34" ht="12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</row>
    <row r="879" spans="1:34" ht="12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</row>
    <row r="880" spans="1:34" ht="12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</row>
    <row r="881" spans="1:34" ht="12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</row>
    <row r="882" spans="1:34" ht="12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</row>
    <row r="883" spans="1:34" ht="12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</row>
    <row r="884" spans="1:34" ht="12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</row>
    <row r="885" spans="1:34" ht="12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</row>
    <row r="886" spans="1:34" ht="12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</row>
    <row r="887" spans="1:34" ht="12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</row>
    <row r="888" spans="1:34" ht="12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</row>
    <row r="889" spans="1:34" ht="12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</row>
    <row r="890" spans="1:34" ht="12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</row>
    <row r="891" spans="1:34" ht="12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</row>
    <row r="892" spans="1:34" ht="12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</row>
    <row r="893" spans="1:34" ht="12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</row>
    <row r="894" spans="1:34" ht="12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</row>
    <row r="895" spans="1:34" ht="12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</row>
    <row r="896" spans="1:34" ht="12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</row>
    <row r="897" spans="1:34" ht="12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</row>
    <row r="898" spans="1:34" ht="12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</row>
    <row r="899" spans="1:34" ht="12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</row>
    <row r="900" spans="1:34" ht="12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</row>
    <row r="901" spans="1:34" ht="12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</row>
    <row r="902" spans="1:34" ht="12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</row>
    <row r="903" spans="1:34" ht="12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</row>
    <row r="904" spans="1:34" ht="12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</row>
    <row r="905" spans="1:34" ht="12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</row>
    <row r="906" spans="1:34" ht="12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</row>
    <row r="907" spans="1:34" ht="12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</row>
    <row r="908" spans="1:34" ht="12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</row>
    <row r="909" spans="1:34" ht="12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</row>
    <row r="910" spans="1:34" ht="12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</row>
    <row r="911" spans="1:34" ht="12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</row>
    <row r="912" spans="1:34" ht="12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</row>
    <row r="913" spans="1:34" ht="12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</row>
    <row r="914" spans="1:34" ht="12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</row>
    <row r="915" spans="1:34" ht="12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</row>
    <row r="916" spans="1:34" ht="12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</row>
    <row r="917" spans="1:34" ht="12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</row>
    <row r="918" spans="1:34" ht="12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</row>
    <row r="919" spans="1:34" ht="12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</row>
    <row r="920" spans="1:34" ht="12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</row>
    <row r="921" spans="1:34" ht="12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</row>
    <row r="922" spans="1:34" ht="12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</row>
    <row r="923" spans="1:34" ht="12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</row>
    <row r="924" spans="1:34" ht="12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</row>
    <row r="925" spans="1:34" ht="12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</row>
    <row r="926" spans="1:34" ht="12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</row>
    <row r="927" spans="1:34" ht="12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</row>
    <row r="928" spans="1:34" ht="12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</row>
    <row r="929" spans="1:34" ht="12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</row>
    <row r="930" spans="1:34" ht="12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</row>
    <row r="931" spans="1:34" ht="12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</row>
    <row r="932" spans="1:34" ht="12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</row>
    <row r="933" spans="1:34" ht="12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</row>
    <row r="934" spans="1:34" ht="12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</row>
    <row r="935" spans="1:34" ht="12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</row>
    <row r="936" spans="1:34" ht="12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</row>
    <row r="937" spans="1:34" ht="12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</row>
    <row r="938" spans="1:34" ht="12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</row>
    <row r="939" spans="1:34" ht="12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</row>
    <row r="940" spans="1:34" ht="12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</row>
    <row r="941" spans="1:34" ht="12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</row>
    <row r="942" spans="1:34" ht="12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</row>
    <row r="943" spans="1:34" ht="12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</row>
    <row r="944" spans="1:34" ht="12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</row>
    <row r="945" spans="1:34" ht="12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</row>
    <row r="946" spans="1:34" ht="12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</row>
    <row r="947" spans="1:34" ht="12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</row>
    <row r="948" spans="1:34" ht="12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</row>
    <row r="949" spans="1:34" ht="12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</row>
    <row r="950" spans="1:34" ht="12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</row>
    <row r="951" spans="1:34" ht="12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</row>
    <row r="952" spans="1:34" ht="12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</row>
    <row r="953" spans="1:34" ht="12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</row>
    <row r="954" spans="1:34" ht="12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</row>
    <row r="955" spans="1:34" ht="12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</row>
    <row r="956" spans="1:34" ht="12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</row>
    <row r="957" spans="1:34" ht="12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</row>
    <row r="958" spans="1:34" ht="12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</row>
    <row r="959" spans="1:34" ht="12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</row>
    <row r="960" spans="1:34" ht="12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</row>
    <row r="961" spans="1:34" ht="12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</row>
    <row r="962" spans="1:34" ht="12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</row>
    <row r="963" spans="1:34" ht="12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</row>
    <row r="964" spans="1:34" ht="12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</row>
    <row r="965" spans="1:34" ht="12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</row>
    <row r="966" spans="1:34" ht="12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</row>
    <row r="967" spans="1:34" ht="12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</row>
    <row r="968" spans="1:34" ht="12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</row>
    <row r="969" spans="1:34" ht="12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</row>
    <row r="970" spans="1:34" ht="12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</row>
    <row r="971" spans="1:34" ht="12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</row>
    <row r="972" spans="1:34" ht="12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</row>
    <row r="973" spans="1:34" ht="12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</row>
    <row r="974" spans="1:34" ht="12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</row>
    <row r="975" spans="1:34" ht="12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</row>
    <row r="976" spans="1:34" ht="12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</row>
    <row r="977" spans="1:34" ht="12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</row>
    <row r="978" spans="1:34" ht="12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</row>
    <row r="979" spans="1:34" ht="12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</row>
    <row r="980" spans="1:34" ht="12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</row>
    <row r="981" spans="1:34" ht="12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</row>
    <row r="982" spans="1:34" ht="12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</row>
    <row r="983" spans="1:34" ht="12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</row>
    <row r="984" spans="1:34" ht="12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</row>
    <row r="985" spans="1:34" ht="12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</row>
    <row r="986" spans="1:34" ht="12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</row>
    <row r="987" spans="1:34" ht="12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</row>
    <row r="988" spans="1:34" ht="12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</row>
    <row r="989" spans="1:34" ht="12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</row>
    <row r="990" spans="1:34" ht="12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</row>
    <row r="991" spans="1:34" ht="12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</row>
    <row r="992" spans="1:34" ht="12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</row>
    <row r="993" spans="1:34" ht="12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</row>
    <row r="994" spans="1:34" ht="12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</row>
    <row r="995" spans="1:34" ht="12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</row>
    <row r="996" spans="1:34" ht="12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</row>
    <row r="997" spans="1:34" ht="12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</row>
    <row r="998" spans="1:34" ht="12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</row>
    <row r="999" spans="1:34" ht="12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</row>
    <row r="1000" spans="1:34" ht="12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</row>
  </sheetData>
  <mergeCells count="14">
    <mergeCell ref="A39:G39"/>
    <mergeCell ref="A59:G59"/>
    <mergeCell ref="I59:O59"/>
    <mergeCell ref="Q59:W59"/>
    <mergeCell ref="A29:G29"/>
    <mergeCell ref="I29:O29"/>
    <mergeCell ref="Q29:W29"/>
    <mergeCell ref="I39:O39"/>
    <mergeCell ref="Q39:W39"/>
    <mergeCell ref="Y72:AG72"/>
    <mergeCell ref="Y73:AG73"/>
    <mergeCell ref="A49:G49"/>
    <mergeCell ref="I49:O49"/>
    <mergeCell ref="Q49:W4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5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Orçamento</vt:lpstr>
      <vt:lpstr>Anual</vt:lpstr>
      <vt:lpstr>Gráficos</vt:lpstr>
      <vt:lpstr>Sugestões</vt:lpstr>
      <vt:lpstr>Ano</vt:lpstr>
      <vt:lpstr>Para Onde</vt:lpstr>
      <vt:lpstr>Dependentes</vt:lpstr>
      <vt:lpstr>DAYINDX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Oliveira</cp:lastModifiedBy>
  <dcterms:modified xsi:type="dcterms:W3CDTF">2018-05-07T13:19:05Z</dcterms:modified>
</cp:coreProperties>
</file>